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ение № 4" sheetId="1" r:id="rId1"/>
  </sheets>
  <definedNames>
    <definedName name="_GoBack" localSheetId="0">'Приложение № 4'!#REF!</definedName>
    <definedName name="_xlnm._FilterDatabase" localSheetId="0" hidden="1">'Приложение № 4'!$C$11:$F$101</definedName>
    <definedName name="_xlnm.Print_Titles" localSheetId="0">'Приложение № 4'!$10:$11</definedName>
    <definedName name="_xlnm.Print_Area" localSheetId="0">'Приложение № 4'!$A$1:$I$101</definedName>
  </definedNames>
  <calcPr calcId="125725"/>
</workbook>
</file>

<file path=xl/calcChain.xml><?xml version="1.0" encoding="utf-8"?>
<calcChain xmlns="http://schemas.openxmlformats.org/spreadsheetml/2006/main">
  <c r="H99" i="1"/>
  <c r="I99"/>
  <c r="G99"/>
  <c r="H86" l="1"/>
  <c r="I86"/>
  <c r="G86"/>
  <c r="H89"/>
  <c r="I89"/>
  <c r="G89"/>
  <c r="H59" l="1"/>
  <c r="H58" s="1"/>
  <c r="H57" s="1"/>
  <c r="I59"/>
  <c r="I58" s="1"/>
  <c r="I57" s="1"/>
  <c r="G64"/>
  <c r="G63" s="1"/>
  <c r="G61"/>
  <c r="G60" s="1"/>
  <c r="G59" l="1"/>
  <c r="G58" s="1"/>
  <c r="G57" s="1"/>
  <c r="G33"/>
  <c r="G32" s="1"/>
  <c r="I83" l="1"/>
  <c r="H83"/>
  <c r="G83"/>
  <c r="H85" l="1"/>
  <c r="I85"/>
  <c r="G85"/>
  <c r="G82"/>
  <c r="H88" l="1"/>
  <c r="I88"/>
  <c r="G88"/>
  <c r="I96" l="1"/>
  <c r="I95" s="1"/>
  <c r="I94" s="1"/>
  <c r="I93" s="1"/>
  <c r="I92" s="1"/>
  <c r="I82"/>
  <c r="I80"/>
  <c r="I79" s="1"/>
  <c r="I72"/>
  <c r="I71" s="1"/>
  <c r="I70" s="1"/>
  <c r="I54"/>
  <c r="I53" s="1"/>
  <c r="I51"/>
  <c r="I50" s="1"/>
  <c r="I48"/>
  <c r="I47" s="1"/>
  <c r="I40"/>
  <c r="I39" s="1"/>
  <c r="I30"/>
  <c r="I29" s="1"/>
  <c r="I27"/>
  <c r="I25"/>
  <c r="I23"/>
  <c r="I18"/>
  <c r="I17" s="1"/>
  <c r="I16" s="1"/>
  <c r="I15" s="1"/>
  <c r="I14" s="1"/>
  <c r="H96"/>
  <c r="H95" s="1"/>
  <c r="H94" s="1"/>
  <c r="H93" s="1"/>
  <c r="H92" s="1"/>
  <c r="H82"/>
  <c r="H80"/>
  <c r="H79" s="1"/>
  <c r="H72"/>
  <c r="H71" s="1"/>
  <c r="H70" s="1"/>
  <c r="H54"/>
  <c r="H53" s="1"/>
  <c r="H51"/>
  <c r="H50" s="1"/>
  <c r="H48"/>
  <c r="H47" s="1"/>
  <c r="H40"/>
  <c r="H39" s="1"/>
  <c r="H30"/>
  <c r="H29" s="1"/>
  <c r="H27"/>
  <c r="H25"/>
  <c r="H23"/>
  <c r="H18"/>
  <c r="H17" s="1"/>
  <c r="H16" s="1"/>
  <c r="H15" s="1"/>
  <c r="H14" s="1"/>
  <c r="G96"/>
  <c r="G95" s="1"/>
  <c r="G94" s="1"/>
  <c r="G93" s="1"/>
  <c r="G92" s="1"/>
  <c r="G80"/>
  <c r="G79" s="1"/>
  <c r="G78" s="1"/>
  <c r="G72"/>
  <c r="G71" s="1"/>
  <c r="G70" s="1"/>
  <c r="G54"/>
  <c r="G53" s="1"/>
  <c r="G51"/>
  <c r="G50" s="1"/>
  <c r="G48"/>
  <c r="G47" s="1"/>
  <c r="G40"/>
  <c r="G39" s="1"/>
  <c r="I78" l="1"/>
  <c r="H78"/>
  <c r="I22"/>
  <c r="I21" s="1"/>
  <c r="I20" s="1"/>
  <c r="I13" s="1"/>
  <c r="H22"/>
  <c r="H21" s="1"/>
  <c r="H20" s="1"/>
  <c r="H13" s="1"/>
  <c r="G69"/>
  <c r="G68" s="1"/>
  <c r="G67" s="1"/>
  <c r="H69"/>
  <c r="H68" s="1"/>
  <c r="H67" s="1"/>
  <c r="I69"/>
  <c r="I68" s="1"/>
  <c r="I67" s="1"/>
  <c r="I38"/>
  <c r="I37" s="1"/>
  <c r="I36" s="1"/>
  <c r="G46"/>
  <c r="G45" s="1"/>
  <c r="G44" s="1"/>
  <c r="G43" s="1"/>
  <c r="I46"/>
  <c r="I45" s="1"/>
  <c r="I44" s="1"/>
  <c r="I43" s="1"/>
  <c r="H46"/>
  <c r="H45" s="1"/>
  <c r="H44" s="1"/>
  <c r="H43" s="1"/>
  <c r="H38"/>
  <c r="H37" s="1"/>
  <c r="H36" s="1"/>
  <c r="G38"/>
  <c r="G37" s="1"/>
  <c r="G36" s="1"/>
  <c r="G77" l="1"/>
  <c r="G76" s="1"/>
  <c r="G75" s="1"/>
  <c r="I77"/>
  <c r="H77"/>
  <c r="I76" l="1"/>
  <c r="I75" s="1"/>
  <c r="I12" s="1"/>
  <c r="I101" s="1"/>
  <c r="H76"/>
  <c r="H75" s="1"/>
  <c r="H12" s="1"/>
  <c r="H101" s="1"/>
  <c r="G23"/>
  <c r="G25"/>
  <c r="G27"/>
  <c r="G30"/>
  <c r="G29" s="1"/>
  <c r="G22" l="1"/>
  <c r="G21" s="1"/>
  <c r="G20" l="1"/>
  <c r="G18"/>
  <c r="G17" s="1"/>
  <c r="G16" s="1"/>
  <c r="G15" s="1"/>
  <c r="G14" s="1"/>
  <c r="G13" l="1"/>
  <c r="G12" l="1"/>
  <c r="G101" s="1"/>
</calcChain>
</file>

<file path=xl/sharedStrings.xml><?xml version="1.0" encoding="utf-8"?>
<sst xmlns="http://schemas.openxmlformats.org/spreadsheetml/2006/main" count="322" uniqueCount="104">
  <si>
    <t>Наименование показателей</t>
  </si>
  <si>
    <t>Глава</t>
  </si>
  <si>
    <t>Целевая статья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</si>
  <si>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</si>
  <si>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</si>
  <si>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</si>
  <si>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</si>
  <si>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</si>
  <si>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</si>
  <si>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</si>
  <si>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</si>
  <si>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Социальная политика</t>
  </si>
  <si>
    <t>Социальное обеспечение и иные выплаты населению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</si>
  <si>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</si>
  <si>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</si>
  <si>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</si>
  <si>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</si>
  <si>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</si>
  <si>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</si>
  <si>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</si>
  <si>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 xml:space="preserve">Культура, кинематография </t>
  </si>
  <si>
    <t>08</t>
  </si>
  <si>
    <t>Культура</t>
  </si>
  <si>
    <t>01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</si>
  <si>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</si>
  <si>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</si>
  <si>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</si>
  <si>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</si>
  <si>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</si>
  <si>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00</t>
  </si>
  <si>
    <t>02</t>
  </si>
  <si>
    <t>03</t>
  </si>
  <si>
    <t>04</t>
  </si>
  <si>
    <t>10</t>
  </si>
  <si>
    <t>05</t>
  </si>
  <si>
    <t>ВСЕГО РАСХОДОВ</t>
  </si>
  <si>
    <t>2022 год</t>
  </si>
  <si>
    <t>2023 год</t>
  </si>
  <si>
    <t>Расходы на содержание органов местного самоуправления и обеспечение их функций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</si>
  <si>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</si>
  <si>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</si>
  <si>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>Вид расхо-дов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</si>
  <si>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</si>
  <si>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пожарная безопасность</t>
  </si>
  <si>
    <t>Раз-дел</t>
  </si>
  <si>
    <t>Под-раздел</t>
  </si>
  <si>
    <t>12 0 00 00000</t>
  </si>
  <si>
    <t>12 0 00 10010</t>
  </si>
  <si>
    <t>12 0 00 51180</t>
  </si>
  <si>
    <t>01 0 00 00000</t>
  </si>
  <si>
    <t>01 1 00 00000</t>
  </si>
  <si>
    <t>Обеспечение первичных мер пожарной безопасности</t>
  </si>
  <si>
    <t>01 1 00 11550</t>
  </si>
  <si>
    <t>01 1 00 11560</t>
  </si>
  <si>
    <t>01 1 00 81530</t>
  </si>
  <si>
    <t xml:space="preserve">01 0 00 00000 </t>
  </si>
  <si>
    <t>Подпрограмма "Благоустройство"</t>
  </si>
  <si>
    <t xml:space="preserve">01 6 00 00000 </t>
  </si>
  <si>
    <t>01 7 00 00000</t>
  </si>
  <si>
    <t>01 7 00 10100</t>
  </si>
  <si>
    <t>Мероприятия по реализации молодежной политики в муниципальных образованиях</t>
  </si>
  <si>
    <t>01 7 00 S8530</t>
  </si>
  <si>
    <t>Социальная поддержка граждан</t>
  </si>
  <si>
    <t>17 0 00 00000</t>
  </si>
  <si>
    <t>17 0 00 17060</t>
  </si>
  <si>
    <t>Объем условно утвержденных расходов</t>
  </si>
  <si>
    <t>01 6 00 13640</t>
  </si>
  <si>
    <t>Муниципальная программа "Развитие муниципального образования "Вохтомское"</t>
  </si>
  <si>
    <t>Сумма, рублей</t>
  </si>
  <si>
    <t xml:space="preserve">Администрация муниципального образования  "Вохтомское"  </t>
  </si>
  <si>
    <t>муниципального Совета</t>
  </si>
  <si>
    <t>Обеспечение развития и укрепления материально- технической базы домов культуры в населенных пунктах с числом жителей до 50 тысяч человек</t>
  </si>
  <si>
    <t>01 7 00 L4670</t>
  </si>
  <si>
    <t>12 0 00 78793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</si>
  <si>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</si>
  <si>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 xml:space="preserve">Ремонт и содержание противопожарных водоисточников, обустройство минерализованных полос </t>
  </si>
  <si>
    <t>софинансирование мероприятий по приведению противопожарных водоисточников в соответствии с установленными нормами и правилами, обустройству минерализованных полос</t>
  </si>
  <si>
    <t>Доплаты к пенсии муниципальным служащим</t>
  </si>
  <si>
    <t>Обеспечение функционирования главы муниципального образования</t>
  </si>
  <si>
    <t>Подпрограмма "Развитие культуры в муниципальном образовании "Вохтомское"</t>
  </si>
  <si>
    <t xml:space="preserve">Приложение № 2
к решению Совета (Собрания) депутатов 
муниципального образования
«_________________________»
Приложение № 3 </t>
  </si>
  <si>
    <t>Ведомственная структура расходов  бюджета муниципального образования  "Вохтомское"   на 2022 год и на плановый период 2023 и 2024 годы</t>
  </si>
  <si>
    <t>2024 год</t>
  </si>
  <si>
    <t>Подпрограмма "Обеспечение пожарной безопасности"</t>
  </si>
  <si>
    <t>Прочие мероприятия по благоустройству городских округов и поселений</t>
  </si>
  <si>
    <t>Публичные нормативные социальные выплаты гражданам</t>
  </si>
  <si>
    <t>12 0 00 88914</t>
  </si>
  <si>
    <t>Национальная экономика</t>
  </si>
  <si>
    <t>Дорожное хозяйство (дорожные фонды)</t>
  </si>
  <si>
    <t>09</t>
  </si>
  <si>
    <t>20 0 00 00000</t>
  </si>
  <si>
    <t xml:space="preserve">Осуществление части 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</si>
  <si>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20 0 00 88912</t>
  </si>
  <si>
    <t xml:space="preserve">Закупка товаров, работ и услуг для обеспечения государственных (муниципальных) нужд                   </t>
  </si>
  <si>
    <t xml:space="preserve">Осуществление части 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</si>
  <si>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20 0 00 88913</t>
  </si>
  <si>
    <t>к решению пятой сессии</t>
  </si>
  <si>
    <t xml:space="preserve">Субсидии бюджетным учреждениям </t>
  </si>
  <si>
    <t xml:space="preserve">Осуществление части полномочий по решению вопросов местного значения по осуществлению муниципального земельного контроля в границах поселения </t>
  </si>
  <si>
    <t>Не программные расходы в области дорожного хозяйства</t>
  </si>
  <si>
    <t>Субсидии на развитие сети учреждений культурно-досугового типа</t>
  </si>
  <si>
    <t>01 7 00 55130</t>
  </si>
  <si>
    <t>ИТОГ:</t>
  </si>
  <si>
    <t xml:space="preserve"> от  28.01.2022 г № 48</t>
  </si>
</sst>
</file>

<file path=xl/styles.xml><?xml version="1.0" encoding="utf-8"?>
<styleSheet xmlns="http://schemas.openxmlformats.org/spreadsheetml/2006/main">
  <numFmts count="4">
    <numFmt numFmtId="164" formatCode="[&lt;=999]000;[&lt;=9999]000\-00;000\-0000"/>
    <numFmt numFmtId="165" formatCode="0000"/>
    <numFmt numFmtId="166" formatCode="0#"/>
    <numFmt numFmtId="167" formatCode="#,##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167" fontId="1" fillId="0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justify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5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CC"/>
      <color rgb="FFFF9966"/>
      <color rgb="FFFFCCCC"/>
      <color rgb="FFFF7C80"/>
      <color rgb="FFFF99CC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J109"/>
  <sheetViews>
    <sheetView tabSelected="1" zoomScaleSheetLayoutView="108" workbookViewId="0">
      <selection activeCell="G12" sqref="G12"/>
    </sheetView>
  </sheetViews>
  <sheetFormatPr defaultColWidth="9.140625" defaultRowHeight="15.75"/>
  <cols>
    <col min="1" max="1" width="35.5703125" style="2" customWidth="1"/>
    <col min="2" max="2" width="5.7109375" style="2" customWidth="1"/>
    <col min="3" max="3" width="5.5703125" style="11" customWidth="1"/>
    <col min="4" max="4" width="6.140625" style="2" customWidth="1"/>
    <col min="5" max="5" width="21.140625" style="2" customWidth="1"/>
    <col min="6" max="6" width="7" style="2" customWidth="1"/>
    <col min="7" max="7" width="15.28515625" style="2" customWidth="1"/>
    <col min="8" max="8" width="14" style="2" customWidth="1"/>
    <col min="9" max="9" width="13.5703125" style="2" customWidth="1"/>
    <col min="10" max="10" width="2.5703125" style="2" customWidth="1"/>
    <col min="11" max="11" width="12" style="2" customWidth="1"/>
    <col min="12" max="16384" width="9.140625" style="2"/>
  </cols>
  <sheetData>
    <row r="1" spans="1:10" ht="14.45" customHeight="1">
      <c r="B1" s="3"/>
      <c r="C1" s="4"/>
      <c r="D1" s="3"/>
      <c r="E1" s="3"/>
      <c r="F1" s="3"/>
      <c r="G1" s="67"/>
      <c r="H1" s="67"/>
      <c r="I1" s="67"/>
    </row>
    <row r="2" spans="1:10" ht="14.45" customHeight="1">
      <c r="B2" s="3"/>
      <c r="C2" s="4"/>
      <c r="D2" s="3"/>
      <c r="E2" s="3"/>
      <c r="F2" s="3"/>
      <c r="G2" s="67" t="s">
        <v>80</v>
      </c>
      <c r="H2" s="67"/>
      <c r="I2" s="67"/>
    </row>
    <row r="3" spans="1:10" ht="20.25" customHeight="1">
      <c r="B3" s="3"/>
      <c r="C3" s="4"/>
      <c r="D3" s="3"/>
      <c r="E3" s="3"/>
      <c r="F3" s="74"/>
      <c r="G3" s="75" t="s">
        <v>96</v>
      </c>
      <c r="H3" s="75"/>
      <c r="I3" s="75"/>
    </row>
    <row r="4" spans="1:10" ht="15.95" customHeight="1">
      <c r="B4" s="5"/>
      <c r="C4" s="6"/>
      <c r="D4" s="5"/>
      <c r="E4" s="1"/>
      <c r="F4" s="75" t="s">
        <v>70</v>
      </c>
      <c r="G4" s="75"/>
      <c r="H4" s="75"/>
      <c r="I4" s="75"/>
    </row>
    <row r="5" spans="1:10" ht="9" customHeight="1">
      <c r="B5" s="5"/>
      <c r="C5" s="6"/>
      <c r="D5" s="5"/>
      <c r="E5" s="1"/>
      <c r="F5" s="75"/>
      <c r="G5" s="75"/>
      <c r="H5" s="75"/>
      <c r="I5" s="75"/>
    </row>
    <row r="6" spans="1:10">
      <c r="B6" s="5"/>
      <c r="C6" s="6"/>
      <c r="D6" s="5"/>
      <c r="E6" s="1"/>
      <c r="F6" s="76"/>
      <c r="G6" s="77" t="s">
        <v>103</v>
      </c>
      <c r="H6" s="77"/>
      <c r="I6" s="77"/>
    </row>
    <row r="7" spans="1:10" ht="9" customHeight="1">
      <c r="B7" s="5"/>
      <c r="C7" s="6"/>
      <c r="D7" s="5"/>
      <c r="E7" s="1"/>
      <c r="F7" s="7"/>
      <c r="G7" s="8"/>
      <c r="H7" s="8"/>
      <c r="I7" s="8"/>
    </row>
    <row r="8" spans="1:10" ht="39" customHeight="1">
      <c r="A8" s="69" t="s">
        <v>81</v>
      </c>
      <c r="B8" s="69"/>
      <c r="C8" s="69"/>
      <c r="D8" s="69"/>
      <c r="E8" s="69"/>
      <c r="F8" s="69"/>
      <c r="G8" s="69"/>
      <c r="H8" s="69"/>
      <c r="I8" s="69"/>
    </row>
    <row r="9" spans="1:10" ht="11.25" customHeight="1">
      <c r="A9" s="73"/>
      <c r="B9" s="73"/>
      <c r="C9" s="73"/>
      <c r="D9" s="73"/>
      <c r="E9" s="73"/>
      <c r="F9" s="73"/>
      <c r="G9" s="73"/>
      <c r="H9" s="73"/>
      <c r="I9" s="73"/>
    </row>
    <row r="10" spans="1:10" ht="17.45" customHeight="1">
      <c r="A10" s="70" t="s">
        <v>0</v>
      </c>
      <c r="B10" s="71" t="s">
        <v>1</v>
      </c>
      <c r="C10" s="72" t="s">
        <v>44</v>
      </c>
      <c r="D10" s="70" t="s">
        <v>45</v>
      </c>
      <c r="E10" s="70" t="s">
        <v>2</v>
      </c>
      <c r="F10" s="70" t="s">
        <v>41</v>
      </c>
      <c r="G10" s="71" t="s">
        <v>68</v>
      </c>
      <c r="H10" s="71"/>
      <c r="I10" s="71"/>
    </row>
    <row r="11" spans="1:10" ht="38.25" customHeight="1">
      <c r="A11" s="70"/>
      <c r="B11" s="71"/>
      <c r="C11" s="72"/>
      <c r="D11" s="70"/>
      <c r="E11" s="70"/>
      <c r="F11" s="70"/>
      <c r="G11" s="28" t="s">
        <v>36</v>
      </c>
      <c r="H11" s="28" t="s">
        <v>37</v>
      </c>
      <c r="I11" s="28" t="s">
        <v>82</v>
      </c>
      <c r="J11" s="9"/>
    </row>
    <row r="12" spans="1:10" ht="45.75" customHeight="1">
      <c r="A12" s="17" t="s">
        <v>69</v>
      </c>
      <c r="B12" s="18">
        <v>313</v>
      </c>
      <c r="C12" s="19"/>
      <c r="D12" s="20"/>
      <c r="E12" s="21"/>
      <c r="F12" s="13"/>
      <c r="G12" s="40">
        <f>G13+G36+G43+G57+G67+G75+G92</f>
        <v>17325443.600000001</v>
      </c>
      <c r="H12" s="39">
        <f>H13+H36+H43+H67+H75+H92</f>
        <v>5483289.0099999998</v>
      </c>
      <c r="I12" s="39">
        <f>I13+I36+I43+I67+I75+I92</f>
        <v>5515536.7300000004</v>
      </c>
    </row>
    <row r="13" spans="1:10" ht="26.1" customHeight="1">
      <c r="A13" s="17" t="s">
        <v>3</v>
      </c>
      <c r="B13" s="18">
        <v>313</v>
      </c>
      <c r="C13" s="22" t="s">
        <v>23</v>
      </c>
      <c r="D13" s="22" t="s">
        <v>29</v>
      </c>
      <c r="E13" s="23"/>
      <c r="F13" s="16"/>
      <c r="G13" s="31">
        <f>G14+G20</f>
        <v>3095578.3400000003</v>
      </c>
      <c r="H13" s="31">
        <f t="shared" ref="H13:I13" si="0">H14+H20</f>
        <v>2706000</v>
      </c>
      <c r="I13" s="31">
        <f t="shared" si="0"/>
        <v>2716000</v>
      </c>
      <c r="J13" s="9"/>
    </row>
    <row r="14" spans="1:10" ht="63">
      <c r="A14" s="17" t="s">
        <v>15</v>
      </c>
      <c r="B14" s="24">
        <v>313</v>
      </c>
      <c r="C14" s="22" t="s">
        <v>23</v>
      </c>
      <c r="D14" s="22" t="s">
        <v>30</v>
      </c>
      <c r="E14" s="21"/>
      <c r="F14" s="29"/>
      <c r="G14" s="31">
        <f t="shared" ref="G14:I18" si="1">G15</f>
        <v>625000</v>
      </c>
      <c r="H14" s="31">
        <f t="shared" si="1"/>
        <v>630000</v>
      </c>
      <c r="I14" s="31">
        <f t="shared" si="1"/>
        <v>635000</v>
      </c>
      <c r="J14" s="9"/>
    </row>
    <row r="15" spans="1:10" ht="47.25" customHeight="1">
      <c r="A15" s="10" t="s">
        <v>78</v>
      </c>
      <c r="B15" s="24">
        <v>313</v>
      </c>
      <c r="C15" s="25" t="s">
        <v>23</v>
      </c>
      <c r="D15" s="25" t="s">
        <v>30</v>
      </c>
      <c r="E15" s="15">
        <v>1100000000</v>
      </c>
      <c r="F15" s="29"/>
      <c r="G15" s="32">
        <f t="shared" si="1"/>
        <v>625000</v>
      </c>
      <c r="H15" s="32">
        <f t="shared" si="1"/>
        <v>630000</v>
      </c>
      <c r="I15" s="32">
        <f t="shared" si="1"/>
        <v>635000</v>
      </c>
      <c r="J15" s="9"/>
    </row>
    <row r="16" spans="1:10" ht="31.5">
      <c r="A16" s="14" t="s">
        <v>40</v>
      </c>
      <c r="B16" s="24">
        <v>313</v>
      </c>
      <c r="C16" s="25" t="s">
        <v>23</v>
      </c>
      <c r="D16" s="25" t="s">
        <v>30</v>
      </c>
      <c r="E16" s="15">
        <v>1110000000</v>
      </c>
      <c r="F16" s="29"/>
      <c r="G16" s="32">
        <f t="shared" si="1"/>
        <v>625000</v>
      </c>
      <c r="H16" s="32">
        <f t="shared" si="1"/>
        <v>630000</v>
      </c>
      <c r="I16" s="32">
        <f t="shared" si="1"/>
        <v>635000</v>
      </c>
      <c r="J16" s="9"/>
    </row>
    <row r="17" spans="1:10" ht="50.25" customHeight="1">
      <c r="A17" s="10" t="s">
        <v>38</v>
      </c>
      <c r="B17" s="24">
        <v>313</v>
      </c>
      <c r="C17" s="25" t="s">
        <v>23</v>
      </c>
      <c r="D17" s="25" t="s">
        <v>30</v>
      </c>
      <c r="E17" s="15">
        <v>1110010010</v>
      </c>
      <c r="F17" s="29"/>
      <c r="G17" s="32">
        <f t="shared" si="1"/>
        <v>625000</v>
      </c>
      <c r="H17" s="32">
        <f t="shared" si="1"/>
        <v>630000</v>
      </c>
      <c r="I17" s="32">
        <f t="shared" si="1"/>
        <v>635000</v>
      </c>
      <c r="J17" s="9"/>
    </row>
    <row r="18" spans="1:10" ht="134.25" customHeight="1">
      <c r="A18" s="10" t="s">
        <v>7</v>
      </c>
      <c r="B18" s="24">
        <v>313</v>
      </c>
      <c r="C18" s="25" t="s">
        <v>23</v>
      </c>
      <c r="D18" s="25" t="s">
        <v>30</v>
      </c>
      <c r="E18" s="15">
        <v>1110010010</v>
      </c>
      <c r="F18" s="13">
        <v>100</v>
      </c>
      <c r="G18" s="34">
        <f t="shared" si="1"/>
        <v>625000</v>
      </c>
      <c r="H18" s="34">
        <f t="shared" si="1"/>
        <v>630000</v>
      </c>
      <c r="I18" s="34">
        <f t="shared" si="1"/>
        <v>635000</v>
      </c>
    </row>
    <row r="19" spans="1:10" ht="51.75" customHeight="1">
      <c r="A19" s="10" t="s">
        <v>8</v>
      </c>
      <c r="B19" s="24">
        <v>313</v>
      </c>
      <c r="C19" s="25" t="s">
        <v>23</v>
      </c>
      <c r="D19" s="25" t="s">
        <v>30</v>
      </c>
      <c r="E19" s="15">
        <v>1110010010</v>
      </c>
      <c r="F19" s="13">
        <v>120</v>
      </c>
      <c r="G19" s="34">
        <v>625000</v>
      </c>
      <c r="H19" s="34">
        <v>630000</v>
      </c>
      <c r="I19" s="34">
        <v>635000</v>
      </c>
    </row>
    <row r="20" spans="1:10" ht="126">
      <c r="A20" s="17" t="s">
        <v>4</v>
      </c>
      <c r="B20" s="18">
        <v>313</v>
      </c>
      <c r="C20" s="22" t="s">
        <v>23</v>
      </c>
      <c r="D20" s="22" t="s">
        <v>32</v>
      </c>
      <c r="E20" s="21"/>
      <c r="F20" s="29"/>
      <c r="G20" s="32">
        <f t="shared" ref="G20:I20" si="2">G21</f>
        <v>2470578.3400000003</v>
      </c>
      <c r="H20" s="32">
        <f t="shared" si="2"/>
        <v>2076000</v>
      </c>
      <c r="I20" s="32">
        <f t="shared" si="2"/>
        <v>2081000</v>
      </c>
    </row>
    <row r="21" spans="1:10" ht="31.5">
      <c r="A21" s="10" t="s">
        <v>39</v>
      </c>
      <c r="B21" s="24">
        <v>313</v>
      </c>
      <c r="C21" s="25" t="s">
        <v>23</v>
      </c>
      <c r="D21" s="25" t="s">
        <v>32</v>
      </c>
      <c r="E21" s="15" t="s">
        <v>46</v>
      </c>
      <c r="F21" s="29"/>
      <c r="G21" s="32">
        <f>G22+G29+G32</f>
        <v>2470578.3400000003</v>
      </c>
      <c r="H21" s="32">
        <f t="shared" ref="H21:I21" si="3">H22+H29</f>
        <v>2076000</v>
      </c>
      <c r="I21" s="32">
        <f t="shared" si="3"/>
        <v>2081000</v>
      </c>
    </row>
    <row r="22" spans="1:10" ht="44.45" customHeight="1">
      <c r="A22" s="10" t="s">
        <v>38</v>
      </c>
      <c r="B22" s="24">
        <v>313</v>
      </c>
      <c r="C22" s="25" t="s">
        <v>23</v>
      </c>
      <c r="D22" s="25" t="s">
        <v>32</v>
      </c>
      <c r="E22" s="15" t="s">
        <v>47</v>
      </c>
      <c r="F22" s="13"/>
      <c r="G22" s="34">
        <f>G23+G25+G27</f>
        <v>2186814.14</v>
      </c>
      <c r="H22" s="34">
        <f t="shared" ref="H22:I22" si="4">H23+H25+H27</f>
        <v>1988500</v>
      </c>
      <c r="I22" s="34">
        <f t="shared" si="4"/>
        <v>1993500</v>
      </c>
    </row>
    <row r="23" spans="1:10" ht="126">
      <c r="A23" s="10" t="s">
        <v>7</v>
      </c>
      <c r="B23" s="24">
        <v>313</v>
      </c>
      <c r="C23" s="25" t="s">
        <v>23</v>
      </c>
      <c r="D23" s="25" t="s">
        <v>32</v>
      </c>
      <c r="E23" s="15" t="s">
        <v>47</v>
      </c>
      <c r="F23" s="13">
        <v>100</v>
      </c>
      <c r="G23" s="34">
        <f>G24</f>
        <v>1663300</v>
      </c>
      <c r="H23" s="34">
        <f>H24</f>
        <v>1527500</v>
      </c>
      <c r="I23" s="34">
        <f>I24</f>
        <v>1529000</v>
      </c>
    </row>
    <row r="24" spans="1:10" ht="47.25">
      <c r="A24" s="10" t="s">
        <v>8</v>
      </c>
      <c r="B24" s="24">
        <v>313</v>
      </c>
      <c r="C24" s="25" t="s">
        <v>23</v>
      </c>
      <c r="D24" s="25" t="s">
        <v>32</v>
      </c>
      <c r="E24" s="15" t="s">
        <v>47</v>
      </c>
      <c r="F24" s="13">
        <v>120</v>
      </c>
      <c r="G24" s="34">
        <v>1663300</v>
      </c>
      <c r="H24" s="34">
        <v>1527500</v>
      </c>
      <c r="I24" s="34">
        <v>1529000</v>
      </c>
    </row>
    <row r="25" spans="1:10" ht="47.25">
      <c r="A25" s="10" t="s">
        <v>18</v>
      </c>
      <c r="B25" s="24">
        <v>313</v>
      </c>
      <c r="C25" s="25" t="s">
        <v>23</v>
      </c>
      <c r="D25" s="25" t="s">
        <v>32</v>
      </c>
      <c r="E25" s="15" t="s">
        <v>47</v>
      </c>
      <c r="F25" s="13">
        <v>200</v>
      </c>
      <c r="G25" s="34">
        <f>G26</f>
        <v>502514.14</v>
      </c>
      <c r="H25" s="34">
        <f>H26</f>
        <v>440000</v>
      </c>
      <c r="I25" s="34">
        <f>I26</f>
        <v>443500</v>
      </c>
    </row>
    <row r="26" spans="1:10" ht="68.099999999999994" customHeight="1">
      <c r="A26" s="10" t="s">
        <v>17</v>
      </c>
      <c r="B26" s="24">
        <v>313</v>
      </c>
      <c r="C26" s="25" t="s">
        <v>23</v>
      </c>
      <c r="D26" s="25" t="s">
        <v>32</v>
      </c>
      <c r="E26" s="15" t="s">
        <v>47</v>
      </c>
      <c r="F26" s="13">
        <v>240</v>
      </c>
      <c r="G26" s="34">
        <v>502514.14</v>
      </c>
      <c r="H26" s="34">
        <v>440000</v>
      </c>
      <c r="I26" s="34">
        <v>443500</v>
      </c>
    </row>
    <row r="27" spans="1:10" ht="27.75" customHeight="1">
      <c r="A27" s="10" t="s">
        <v>9</v>
      </c>
      <c r="B27" s="24">
        <v>313</v>
      </c>
      <c r="C27" s="25" t="s">
        <v>23</v>
      </c>
      <c r="D27" s="25" t="s">
        <v>32</v>
      </c>
      <c r="E27" s="15" t="s">
        <v>47</v>
      </c>
      <c r="F27" s="13">
        <v>800</v>
      </c>
      <c r="G27" s="34">
        <f>G28</f>
        <v>21000</v>
      </c>
      <c r="H27" s="34">
        <f>H28</f>
        <v>21000</v>
      </c>
      <c r="I27" s="34">
        <f>I28</f>
        <v>21000</v>
      </c>
    </row>
    <row r="28" spans="1:10" ht="31.5">
      <c r="A28" s="10" t="s">
        <v>10</v>
      </c>
      <c r="B28" s="24">
        <v>313</v>
      </c>
      <c r="C28" s="25" t="s">
        <v>23</v>
      </c>
      <c r="D28" s="25" t="s">
        <v>32</v>
      </c>
      <c r="E28" s="15" t="s">
        <v>47</v>
      </c>
      <c r="F28" s="13">
        <v>850</v>
      </c>
      <c r="G28" s="34">
        <v>21000</v>
      </c>
      <c r="H28" s="34">
        <v>21000</v>
      </c>
      <c r="I28" s="34">
        <v>21000</v>
      </c>
    </row>
    <row r="29" spans="1:10" ht="126">
      <c r="A29" s="10" t="s">
        <v>74</v>
      </c>
      <c r="B29" s="24">
        <v>313</v>
      </c>
      <c r="C29" s="25" t="s">
        <v>23</v>
      </c>
      <c r="D29" s="25" t="s">
        <v>32</v>
      </c>
      <c r="E29" s="15" t="s">
        <v>73</v>
      </c>
      <c r="F29" s="29"/>
      <c r="G29" s="32">
        <f t="shared" ref="G29:I30" si="5">G30</f>
        <v>87500</v>
      </c>
      <c r="H29" s="32">
        <f t="shared" si="5"/>
        <v>87500</v>
      </c>
      <c r="I29" s="32">
        <f t="shared" si="5"/>
        <v>87500</v>
      </c>
    </row>
    <row r="30" spans="1:10" ht="47.25">
      <c r="A30" s="10" t="s">
        <v>18</v>
      </c>
      <c r="B30" s="24">
        <v>313</v>
      </c>
      <c r="C30" s="25" t="s">
        <v>23</v>
      </c>
      <c r="D30" s="25" t="s">
        <v>32</v>
      </c>
      <c r="E30" s="15" t="s">
        <v>73</v>
      </c>
      <c r="F30" s="13">
        <v>200</v>
      </c>
      <c r="G30" s="32">
        <f t="shared" si="5"/>
        <v>87500</v>
      </c>
      <c r="H30" s="32">
        <f t="shared" si="5"/>
        <v>87500</v>
      </c>
      <c r="I30" s="32">
        <f t="shared" si="5"/>
        <v>87500</v>
      </c>
    </row>
    <row r="31" spans="1:10" ht="63">
      <c r="A31" s="10" t="s">
        <v>17</v>
      </c>
      <c r="B31" s="24">
        <v>313</v>
      </c>
      <c r="C31" s="25" t="s">
        <v>23</v>
      </c>
      <c r="D31" s="25" t="s">
        <v>32</v>
      </c>
      <c r="E31" s="15" t="s">
        <v>73</v>
      </c>
      <c r="F31" s="13">
        <v>240</v>
      </c>
      <c r="G31" s="32">
        <v>87500</v>
      </c>
      <c r="H31" s="32">
        <v>87500</v>
      </c>
      <c r="I31" s="32">
        <v>87500</v>
      </c>
    </row>
    <row r="32" spans="1:10" ht="87" customHeight="1">
      <c r="A32" s="10" t="s">
        <v>98</v>
      </c>
      <c r="B32" s="24">
        <v>313</v>
      </c>
      <c r="C32" s="25" t="s">
        <v>23</v>
      </c>
      <c r="D32" s="25" t="s">
        <v>32</v>
      </c>
      <c r="E32" s="15" t="s">
        <v>86</v>
      </c>
      <c r="F32" s="13"/>
      <c r="G32" s="32">
        <f>G33</f>
        <v>196264.2</v>
      </c>
      <c r="H32" s="32">
        <v>0</v>
      </c>
      <c r="I32" s="32">
        <v>0</v>
      </c>
    </row>
    <row r="33" spans="1:9" ht="129.75" customHeight="1">
      <c r="A33" s="10" t="s">
        <v>7</v>
      </c>
      <c r="B33" s="24">
        <v>313</v>
      </c>
      <c r="C33" s="25" t="s">
        <v>23</v>
      </c>
      <c r="D33" s="25" t="s">
        <v>32</v>
      </c>
      <c r="E33" s="15" t="s">
        <v>86</v>
      </c>
      <c r="F33" s="13">
        <v>100</v>
      </c>
      <c r="G33" s="32">
        <f>G34</f>
        <v>196264.2</v>
      </c>
      <c r="H33" s="32">
        <v>0</v>
      </c>
      <c r="I33" s="32">
        <v>0</v>
      </c>
    </row>
    <row r="34" spans="1:9" ht="51.75" customHeight="1">
      <c r="A34" s="10" t="s">
        <v>8</v>
      </c>
      <c r="B34" s="24">
        <v>313</v>
      </c>
      <c r="C34" s="25" t="s">
        <v>23</v>
      </c>
      <c r="D34" s="25" t="s">
        <v>32</v>
      </c>
      <c r="E34" s="15" t="s">
        <v>86</v>
      </c>
      <c r="F34" s="13">
        <v>120</v>
      </c>
      <c r="G34" s="32">
        <v>196264.2</v>
      </c>
      <c r="H34" s="32">
        <v>0</v>
      </c>
      <c r="I34" s="32">
        <v>0</v>
      </c>
    </row>
    <row r="35" spans="1:9">
      <c r="A35" s="10"/>
      <c r="B35" s="24"/>
      <c r="C35" s="25"/>
      <c r="D35" s="25"/>
      <c r="E35" s="15"/>
      <c r="F35" s="29"/>
      <c r="G35" s="32"/>
      <c r="H35" s="32"/>
      <c r="I35" s="32"/>
    </row>
    <row r="36" spans="1:9" ht="21" customHeight="1">
      <c r="A36" s="17" t="s">
        <v>13</v>
      </c>
      <c r="B36" s="18">
        <v>313</v>
      </c>
      <c r="C36" s="22" t="s">
        <v>30</v>
      </c>
      <c r="D36" s="22" t="s">
        <v>29</v>
      </c>
      <c r="E36" s="15"/>
      <c r="F36" s="16"/>
      <c r="G36" s="31">
        <f t="shared" ref="G36:I38" si="6">G37</f>
        <v>126161.35</v>
      </c>
      <c r="H36" s="31">
        <f t="shared" si="6"/>
        <v>130480.04</v>
      </c>
      <c r="I36" s="31">
        <f t="shared" si="6"/>
        <v>135165.26</v>
      </c>
    </row>
    <row r="37" spans="1:9" ht="31.5">
      <c r="A37" s="17" t="s">
        <v>14</v>
      </c>
      <c r="B37" s="18">
        <v>313</v>
      </c>
      <c r="C37" s="22" t="s">
        <v>30</v>
      </c>
      <c r="D37" s="22" t="s">
        <v>31</v>
      </c>
      <c r="E37" s="15"/>
      <c r="F37" s="29"/>
      <c r="G37" s="32">
        <f t="shared" si="6"/>
        <v>126161.35</v>
      </c>
      <c r="H37" s="32">
        <f t="shared" si="6"/>
        <v>130480.04</v>
      </c>
      <c r="I37" s="32">
        <f t="shared" si="6"/>
        <v>135165.26</v>
      </c>
    </row>
    <row r="38" spans="1:9" ht="33" customHeight="1">
      <c r="A38" s="36" t="s">
        <v>39</v>
      </c>
      <c r="B38" s="24">
        <v>313</v>
      </c>
      <c r="C38" s="25" t="s">
        <v>30</v>
      </c>
      <c r="D38" s="25" t="s">
        <v>31</v>
      </c>
      <c r="E38" s="15" t="s">
        <v>46</v>
      </c>
      <c r="F38" s="29"/>
      <c r="G38" s="32">
        <f t="shared" si="6"/>
        <v>126161.35</v>
      </c>
      <c r="H38" s="32">
        <f t="shared" si="6"/>
        <v>130480.04</v>
      </c>
      <c r="I38" s="32">
        <f t="shared" si="6"/>
        <v>135165.26</v>
      </c>
    </row>
    <row r="39" spans="1:9" ht="63">
      <c r="A39" s="14" t="s">
        <v>42</v>
      </c>
      <c r="B39" s="24">
        <v>313</v>
      </c>
      <c r="C39" s="25" t="s">
        <v>30</v>
      </c>
      <c r="D39" s="25" t="s">
        <v>31</v>
      </c>
      <c r="E39" s="15" t="s">
        <v>48</v>
      </c>
      <c r="F39" s="13"/>
      <c r="G39" s="34">
        <f t="shared" ref="G39:I40" si="7">G40</f>
        <v>126161.35</v>
      </c>
      <c r="H39" s="34">
        <f t="shared" si="7"/>
        <v>130480.04</v>
      </c>
      <c r="I39" s="34">
        <f t="shared" si="7"/>
        <v>135165.26</v>
      </c>
    </row>
    <row r="40" spans="1:9" ht="126" customHeight="1">
      <c r="A40" s="10" t="s">
        <v>7</v>
      </c>
      <c r="B40" s="24">
        <v>313</v>
      </c>
      <c r="C40" s="25" t="s">
        <v>30</v>
      </c>
      <c r="D40" s="25" t="s">
        <v>31</v>
      </c>
      <c r="E40" s="15" t="s">
        <v>48</v>
      </c>
      <c r="F40" s="13">
        <v>100</v>
      </c>
      <c r="G40" s="34">
        <f t="shared" si="7"/>
        <v>126161.35</v>
      </c>
      <c r="H40" s="34">
        <f t="shared" si="7"/>
        <v>130480.04</v>
      </c>
      <c r="I40" s="34">
        <f t="shared" si="7"/>
        <v>135165.26</v>
      </c>
    </row>
    <row r="41" spans="1:9" ht="47.25">
      <c r="A41" s="10" t="s">
        <v>8</v>
      </c>
      <c r="B41" s="24">
        <v>313</v>
      </c>
      <c r="C41" s="25" t="s">
        <v>30</v>
      </c>
      <c r="D41" s="25" t="s">
        <v>31</v>
      </c>
      <c r="E41" s="15" t="s">
        <v>48</v>
      </c>
      <c r="F41" s="13">
        <v>120</v>
      </c>
      <c r="G41" s="34">
        <v>126161.35</v>
      </c>
      <c r="H41" s="34">
        <v>130480.04</v>
      </c>
      <c r="I41" s="34">
        <v>135165.26</v>
      </c>
    </row>
    <row r="42" spans="1:9">
      <c r="A42" s="10"/>
      <c r="B42" s="24"/>
      <c r="C42" s="25"/>
      <c r="D42" s="25"/>
      <c r="E42" s="15"/>
      <c r="F42" s="29"/>
      <c r="G42" s="32"/>
      <c r="H42" s="32"/>
      <c r="I42" s="32"/>
    </row>
    <row r="43" spans="1:9" ht="47.25">
      <c r="A43" s="17" t="s">
        <v>19</v>
      </c>
      <c r="B43" s="18">
        <v>313</v>
      </c>
      <c r="C43" s="22" t="s">
        <v>31</v>
      </c>
      <c r="D43" s="22" t="s">
        <v>29</v>
      </c>
      <c r="E43" s="15"/>
      <c r="F43" s="16"/>
      <c r="G43" s="31">
        <f t="shared" ref="G43:I45" si="8">G44</f>
        <v>110165</v>
      </c>
      <c r="H43" s="31">
        <f t="shared" si="8"/>
        <v>174144.56</v>
      </c>
      <c r="I43" s="31">
        <f t="shared" si="8"/>
        <v>191707.06</v>
      </c>
    </row>
    <row r="44" spans="1:9" ht="80.25" customHeight="1">
      <c r="A44" s="17" t="s">
        <v>43</v>
      </c>
      <c r="B44" s="18">
        <v>313</v>
      </c>
      <c r="C44" s="22" t="s">
        <v>31</v>
      </c>
      <c r="D44" s="22" t="s">
        <v>33</v>
      </c>
      <c r="E44" s="15"/>
      <c r="F44" s="16"/>
      <c r="G44" s="31">
        <f t="shared" si="8"/>
        <v>110165</v>
      </c>
      <c r="H44" s="31">
        <f t="shared" si="8"/>
        <v>174144.56</v>
      </c>
      <c r="I44" s="31">
        <f t="shared" si="8"/>
        <v>191707.06</v>
      </c>
    </row>
    <row r="45" spans="1:9" ht="54.95" customHeight="1">
      <c r="A45" s="35" t="s">
        <v>67</v>
      </c>
      <c r="B45" s="24">
        <v>313</v>
      </c>
      <c r="C45" s="22" t="s">
        <v>31</v>
      </c>
      <c r="D45" s="22" t="s">
        <v>33</v>
      </c>
      <c r="E45" s="15" t="s">
        <v>49</v>
      </c>
      <c r="F45" s="29"/>
      <c r="G45" s="32">
        <f t="shared" si="8"/>
        <v>110165</v>
      </c>
      <c r="H45" s="32">
        <f t="shared" si="8"/>
        <v>174144.56</v>
      </c>
      <c r="I45" s="32">
        <f t="shared" si="8"/>
        <v>191707.06</v>
      </c>
    </row>
    <row r="46" spans="1:9" ht="40.5" customHeight="1">
      <c r="A46" s="14" t="s">
        <v>83</v>
      </c>
      <c r="B46" s="24">
        <v>313</v>
      </c>
      <c r="C46" s="25" t="s">
        <v>31</v>
      </c>
      <c r="D46" s="25" t="s">
        <v>33</v>
      </c>
      <c r="E46" s="15" t="s">
        <v>50</v>
      </c>
      <c r="F46" s="29"/>
      <c r="G46" s="32">
        <f>G47+G50+G53</f>
        <v>110165</v>
      </c>
      <c r="H46" s="32">
        <f>H47+H50+H53</f>
        <v>174144.56</v>
      </c>
      <c r="I46" s="32">
        <f>I47+I50+I53</f>
        <v>191707.06</v>
      </c>
    </row>
    <row r="47" spans="1:9" ht="41.25" customHeight="1">
      <c r="A47" s="14" t="s">
        <v>51</v>
      </c>
      <c r="B47" s="24">
        <v>313</v>
      </c>
      <c r="C47" s="25" t="s">
        <v>31</v>
      </c>
      <c r="D47" s="25" t="s">
        <v>33</v>
      </c>
      <c r="E47" s="15" t="s">
        <v>52</v>
      </c>
      <c r="F47" s="29"/>
      <c r="G47" s="32">
        <f t="shared" ref="G47:I48" si="9">G48</f>
        <v>63000</v>
      </c>
      <c r="H47" s="32">
        <f t="shared" si="9"/>
        <v>126979.56</v>
      </c>
      <c r="I47" s="32">
        <f t="shared" si="9"/>
        <v>144542.06</v>
      </c>
    </row>
    <row r="48" spans="1:9" ht="47.25">
      <c r="A48" s="10" t="s">
        <v>18</v>
      </c>
      <c r="B48" s="24">
        <v>313</v>
      </c>
      <c r="C48" s="25" t="s">
        <v>31</v>
      </c>
      <c r="D48" s="25" t="s">
        <v>33</v>
      </c>
      <c r="E48" s="15" t="s">
        <v>52</v>
      </c>
      <c r="F48" s="29">
        <v>200</v>
      </c>
      <c r="G48" s="32">
        <f t="shared" si="9"/>
        <v>63000</v>
      </c>
      <c r="H48" s="32">
        <f t="shared" si="9"/>
        <v>126979.56</v>
      </c>
      <c r="I48" s="32">
        <f t="shared" si="9"/>
        <v>144542.06</v>
      </c>
    </row>
    <row r="49" spans="1:9" ht="63">
      <c r="A49" s="10" t="s">
        <v>17</v>
      </c>
      <c r="B49" s="24">
        <v>313</v>
      </c>
      <c r="C49" s="25" t="s">
        <v>31</v>
      </c>
      <c r="D49" s="25" t="s">
        <v>33</v>
      </c>
      <c r="E49" s="15" t="s">
        <v>52</v>
      </c>
      <c r="F49" s="29">
        <v>240</v>
      </c>
      <c r="G49" s="32">
        <v>63000</v>
      </c>
      <c r="H49" s="32">
        <v>126979.56</v>
      </c>
      <c r="I49" s="32">
        <v>144542.06</v>
      </c>
    </row>
    <row r="50" spans="1:9" ht="92.25" customHeight="1">
      <c r="A50" s="38" t="s">
        <v>76</v>
      </c>
      <c r="B50" s="24">
        <v>313</v>
      </c>
      <c r="C50" s="25" t="s">
        <v>31</v>
      </c>
      <c r="D50" s="25" t="s">
        <v>33</v>
      </c>
      <c r="E50" s="15" t="s">
        <v>53</v>
      </c>
      <c r="F50" s="29"/>
      <c r="G50" s="32">
        <f>G51</f>
        <v>9443</v>
      </c>
      <c r="H50" s="32">
        <f t="shared" ref="H50:I50" si="10">H51</f>
        <v>9443</v>
      </c>
      <c r="I50" s="32">
        <f t="shared" si="10"/>
        <v>9443</v>
      </c>
    </row>
    <row r="51" spans="1:9" ht="47.25">
      <c r="A51" s="10" t="s">
        <v>18</v>
      </c>
      <c r="B51" s="24">
        <v>313</v>
      </c>
      <c r="C51" s="25" t="s">
        <v>31</v>
      </c>
      <c r="D51" s="25" t="s">
        <v>33</v>
      </c>
      <c r="E51" s="15" t="s">
        <v>53</v>
      </c>
      <c r="F51" s="29">
        <v>200</v>
      </c>
      <c r="G51" s="32">
        <f t="shared" ref="G51:I51" si="11">G52</f>
        <v>9443</v>
      </c>
      <c r="H51" s="32">
        <f t="shared" si="11"/>
        <v>9443</v>
      </c>
      <c r="I51" s="32">
        <f t="shared" si="11"/>
        <v>9443</v>
      </c>
    </row>
    <row r="52" spans="1:9" ht="63">
      <c r="A52" s="10" t="s">
        <v>17</v>
      </c>
      <c r="B52" s="24">
        <v>313</v>
      </c>
      <c r="C52" s="25" t="s">
        <v>31</v>
      </c>
      <c r="D52" s="25" t="s">
        <v>33</v>
      </c>
      <c r="E52" s="15" t="s">
        <v>53</v>
      </c>
      <c r="F52" s="29">
        <v>240</v>
      </c>
      <c r="G52" s="32">
        <v>9443</v>
      </c>
      <c r="H52" s="32">
        <v>9443</v>
      </c>
      <c r="I52" s="32">
        <v>9443</v>
      </c>
    </row>
    <row r="53" spans="1:9" ht="63">
      <c r="A53" s="14" t="s">
        <v>75</v>
      </c>
      <c r="B53" s="24">
        <v>313</v>
      </c>
      <c r="C53" s="25" t="s">
        <v>31</v>
      </c>
      <c r="D53" s="25" t="s">
        <v>33</v>
      </c>
      <c r="E53" s="15" t="s">
        <v>54</v>
      </c>
      <c r="F53" s="29"/>
      <c r="G53" s="32">
        <f t="shared" ref="G53:I54" si="12">G54</f>
        <v>37722</v>
      </c>
      <c r="H53" s="32">
        <f t="shared" si="12"/>
        <v>37722</v>
      </c>
      <c r="I53" s="32">
        <f t="shared" si="12"/>
        <v>37722</v>
      </c>
    </row>
    <row r="54" spans="1:9" ht="47.25">
      <c r="A54" s="10" t="s">
        <v>18</v>
      </c>
      <c r="B54" s="24">
        <v>313</v>
      </c>
      <c r="C54" s="25" t="s">
        <v>31</v>
      </c>
      <c r="D54" s="25" t="s">
        <v>33</v>
      </c>
      <c r="E54" s="15" t="s">
        <v>54</v>
      </c>
      <c r="F54" s="29">
        <v>200</v>
      </c>
      <c r="G54" s="32">
        <f t="shared" si="12"/>
        <v>37722</v>
      </c>
      <c r="H54" s="32">
        <f t="shared" si="12"/>
        <v>37722</v>
      </c>
      <c r="I54" s="32">
        <f t="shared" si="12"/>
        <v>37722</v>
      </c>
    </row>
    <row r="55" spans="1:9" ht="63">
      <c r="A55" s="10" t="s">
        <v>17</v>
      </c>
      <c r="B55" s="24">
        <v>313</v>
      </c>
      <c r="C55" s="25" t="s">
        <v>31</v>
      </c>
      <c r="D55" s="25" t="s">
        <v>33</v>
      </c>
      <c r="E55" s="15" t="s">
        <v>54</v>
      </c>
      <c r="F55" s="29">
        <v>240</v>
      </c>
      <c r="G55" s="32">
        <v>37722</v>
      </c>
      <c r="H55" s="32">
        <v>37722</v>
      </c>
      <c r="I55" s="32">
        <v>37722</v>
      </c>
    </row>
    <row r="56" spans="1:9" ht="12" customHeight="1">
      <c r="A56" s="10"/>
      <c r="B56" s="24"/>
      <c r="C56" s="25"/>
      <c r="D56" s="25"/>
      <c r="E56" s="15"/>
      <c r="F56" s="29"/>
      <c r="G56" s="32"/>
      <c r="H56" s="32"/>
      <c r="I56" s="32"/>
    </row>
    <row r="57" spans="1:9" ht="29.25" customHeight="1">
      <c r="A57" s="17" t="s">
        <v>87</v>
      </c>
      <c r="B57" s="18">
        <v>313</v>
      </c>
      <c r="C57" s="22" t="s">
        <v>32</v>
      </c>
      <c r="D57" s="22" t="s">
        <v>29</v>
      </c>
      <c r="E57" s="46"/>
      <c r="F57" s="16"/>
      <c r="G57" s="31">
        <f>G58</f>
        <v>922751.65</v>
      </c>
      <c r="H57" s="31">
        <f t="shared" ref="H57:I57" si="13">H58</f>
        <v>0</v>
      </c>
      <c r="I57" s="31">
        <f t="shared" si="13"/>
        <v>0</v>
      </c>
    </row>
    <row r="58" spans="1:9" ht="33" customHeight="1">
      <c r="A58" s="17" t="s">
        <v>88</v>
      </c>
      <c r="B58" s="18">
        <v>313</v>
      </c>
      <c r="C58" s="22" t="s">
        <v>32</v>
      </c>
      <c r="D58" s="22" t="s">
        <v>89</v>
      </c>
      <c r="E58" s="46"/>
      <c r="F58" s="16"/>
      <c r="G58" s="31">
        <f>G59</f>
        <v>922751.65</v>
      </c>
      <c r="H58" s="31">
        <f t="shared" ref="H58:I58" si="14">H59</f>
        <v>0</v>
      </c>
      <c r="I58" s="31">
        <f t="shared" si="14"/>
        <v>0</v>
      </c>
    </row>
    <row r="59" spans="1:9" ht="39" customHeight="1">
      <c r="A59" s="10" t="s">
        <v>99</v>
      </c>
      <c r="B59" s="24">
        <v>313</v>
      </c>
      <c r="C59" s="25" t="s">
        <v>32</v>
      </c>
      <c r="D59" s="25" t="s">
        <v>89</v>
      </c>
      <c r="E59" s="15" t="s">
        <v>90</v>
      </c>
      <c r="F59" s="29"/>
      <c r="G59" s="32">
        <f>G60+G63</f>
        <v>922751.65</v>
      </c>
      <c r="H59" s="32">
        <f t="shared" ref="H59:I59" si="15">H60+H63</f>
        <v>0</v>
      </c>
      <c r="I59" s="32">
        <f t="shared" si="15"/>
        <v>0</v>
      </c>
    </row>
    <row r="60" spans="1:9" ht="347.25" customHeight="1">
      <c r="A60" s="10" t="s">
        <v>91</v>
      </c>
      <c r="B60" s="24">
        <v>313</v>
      </c>
      <c r="C60" s="25" t="s">
        <v>32</v>
      </c>
      <c r="D60" s="25" t="s">
        <v>89</v>
      </c>
      <c r="E60" s="15" t="s">
        <v>92</v>
      </c>
      <c r="F60" s="29"/>
      <c r="G60" s="32">
        <f>G61</f>
        <v>558870</v>
      </c>
      <c r="H60" s="32">
        <v>0</v>
      </c>
      <c r="I60" s="32">
        <v>0</v>
      </c>
    </row>
    <row r="61" spans="1:9" ht="51.75" customHeight="1">
      <c r="A61" s="10" t="s">
        <v>93</v>
      </c>
      <c r="B61" s="24">
        <v>313</v>
      </c>
      <c r="C61" s="25" t="s">
        <v>32</v>
      </c>
      <c r="D61" s="25" t="s">
        <v>89</v>
      </c>
      <c r="E61" s="15" t="s">
        <v>92</v>
      </c>
      <c r="F61" s="29">
        <v>200</v>
      </c>
      <c r="G61" s="32">
        <f>G62</f>
        <v>558870</v>
      </c>
      <c r="H61" s="32">
        <v>0</v>
      </c>
      <c r="I61" s="32">
        <v>0</v>
      </c>
    </row>
    <row r="62" spans="1:9" ht="65.25" customHeight="1">
      <c r="A62" s="10" t="s">
        <v>17</v>
      </c>
      <c r="B62" s="24">
        <v>313</v>
      </c>
      <c r="C62" s="25" t="s">
        <v>32</v>
      </c>
      <c r="D62" s="25" t="s">
        <v>89</v>
      </c>
      <c r="E62" s="15" t="s">
        <v>92</v>
      </c>
      <c r="F62" s="29">
        <v>240</v>
      </c>
      <c r="G62" s="32">
        <v>558870</v>
      </c>
      <c r="H62" s="32">
        <v>0</v>
      </c>
      <c r="I62" s="32">
        <v>0</v>
      </c>
    </row>
    <row r="63" spans="1:9" ht="333.75" customHeight="1">
      <c r="A63" s="10" t="s">
        <v>94</v>
      </c>
      <c r="B63" s="24">
        <v>313</v>
      </c>
      <c r="C63" s="25" t="s">
        <v>32</v>
      </c>
      <c r="D63" s="25" t="s">
        <v>89</v>
      </c>
      <c r="E63" s="15" t="s">
        <v>95</v>
      </c>
      <c r="F63" s="29"/>
      <c r="G63" s="32">
        <f>G64</f>
        <v>363881.65</v>
      </c>
      <c r="H63" s="32">
        <v>0</v>
      </c>
      <c r="I63" s="32">
        <v>0</v>
      </c>
    </row>
    <row r="64" spans="1:9" ht="47.25" customHeight="1">
      <c r="A64" s="10" t="s">
        <v>18</v>
      </c>
      <c r="B64" s="24">
        <v>313</v>
      </c>
      <c r="C64" s="25" t="s">
        <v>32</v>
      </c>
      <c r="D64" s="25" t="s">
        <v>89</v>
      </c>
      <c r="E64" s="15" t="s">
        <v>95</v>
      </c>
      <c r="F64" s="29">
        <v>200</v>
      </c>
      <c r="G64" s="32">
        <f>G65</f>
        <v>363881.65</v>
      </c>
      <c r="H64" s="32">
        <v>0</v>
      </c>
      <c r="I64" s="32">
        <v>0</v>
      </c>
    </row>
    <row r="65" spans="1:9" ht="66.75" customHeight="1">
      <c r="A65" s="10" t="s">
        <v>17</v>
      </c>
      <c r="B65" s="24">
        <v>313</v>
      </c>
      <c r="C65" s="25" t="s">
        <v>32</v>
      </c>
      <c r="D65" s="25" t="s">
        <v>89</v>
      </c>
      <c r="E65" s="15" t="s">
        <v>95</v>
      </c>
      <c r="F65" s="29">
        <v>240</v>
      </c>
      <c r="G65" s="32">
        <v>363881.65</v>
      </c>
      <c r="H65" s="32">
        <v>0</v>
      </c>
      <c r="I65" s="32">
        <v>0</v>
      </c>
    </row>
    <row r="66" spans="1:9" ht="12.75" customHeight="1">
      <c r="A66" s="10"/>
      <c r="B66" s="24"/>
      <c r="C66" s="25"/>
      <c r="D66" s="25"/>
      <c r="E66" s="15"/>
      <c r="F66" s="29"/>
      <c r="G66" s="32"/>
      <c r="H66" s="32"/>
      <c r="I66" s="32"/>
    </row>
    <row r="67" spans="1:9" ht="32.1" customHeight="1">
      <c r="A67" s="17" t="s">
        <v>5</v>
      </c>
      <c r="B67" s="18">
        <v>313</v>
      </c>
      <c r="C67" s="22" t="s">
        <v>34</v>
      </c>
      <c r="D67" s="22" t="s">
        <v>29</v>
      </c>
      <c r="E67" s="15"/>
      <c r="F67" s="12"/>
      <c r="G67" s="33">
        <f t="shared" ref="G67:I70" si="16">G68</f>
        <v>17753.580000000002</v>
      </c>
      <c r="H67" s="33">
        <f t="shared" si="16"/>
        <v>50557</v>
      </c>
      <c r="I67" s="33">
        <f t="shared" si="16"/>
        <v>50557</v>
      </c>
    </row>
    <row r="68" spans="1:9" ht="18.600000000000001" customHeight="1">
      <c r="A68" s="17" t="s">
        <v>6</v>
      </c>
      <c r="B68" s="18">
        <v>313</v>
      </c>
      <c r="C68" s="22" t="s">
        <v>34</v>
      </c>
      <c r="D68" s="22" t="s">
        <v>31</v>
      </c>
      <c r="E68" s="15"/>
      <c r="F68" s="16"/>
      <c r="G68" s="31">
        <f t="shared" si="16"/>
        <v>17753.580000000002</v>
      </c>
      <c r="H68" s="31">
        <f t="shared" si="16"/>
        <v>50557</v>
      </c>
      <c r="I68" s="31">
        <f t="shared" si="16"/>
        <v>50557</v>
      </c>
    </row>
    <row r="69" spans="1:9" ht="51.75" customHeight="1">
      <c r="A69" s="10" t="s">
        <v>67</v>
      </c>
      <c r="B69" s="24">
        <v>313</v>
      </c>
      <c r="C69" s="25" t="s">
        <v>34</v>
      </c>
      <c r="D69" s="25" t="s">
        <v>31</v>
      </c>
      <c r="E69" s="15" t="s">
        <v>55</v>
      </c>
      <c r="F69" s="16"/>
      <c r="G69" s="32">
        <f t="shared" si="16"/>
        <v>17753.580000000002</v>
      </c>
      <c r="H69" s="32">
        <f t="shared" si="16"/>
        <v>50557</v>
      </c>
      <c r="I69" s="32">
        <f t="shared" si="16"/>
        <v>50557</v>
      </c>
    </row>
    <row r="70" spans="1:9" ht="24.75" customHeight="1">
      <c r="A70" s="10" t="s">
        <v>56</v>
      </c>
      <c r="B70" s="24">
        <v>313</v>
      </c>
      <c r="C70" s="25" t="s">
        <v>34</v>
      </c>
      <c r="D70" s="25" t="s">
        <v>31</v>
      </c>
      <c r="E70" s="15" t="s">
        <v>57</v>
      </c>
      <c r="F70" s="16"/>
      <c r="G70" s="32">
        <f>G71</f>
        <v>17753.580000000002</v>
      </c>
      <c r="H70" s="32">
        <f t="shared" si="16"/>
        <v>50557</v>
      </c>
      <c r="I70" s="32">
        <f t="shared" si="16"/>
        <v>50557</v>
      </c>
    </row>
    <row r="71" spans="1:9" ht="47.25">
      <c r="A71" s="10" t="s">
        <v>84</v>
      </c>
      <c r="B71" s="24">
        <v>313</v>
      </c>
      <c r="C71" s="25" t="s">
        <v>34</v>
      </c>
      <c r="D71" s="25" t="s">
        <v>31</v>
      </c>
      <c r="E71" s="15" t="s">
        <v>66</v>
      </c>
      <c r="F71" s="16"/>
      <c r="G71" s="32">
        <f t="shared" ref="G71:I72" si="17">G72</f>
        <v>17753.580000000002</v>
      </c>
      <c r="H71" s="32">
        <f t="shared" si="17"/>
        <v>50557</v>
      </c>
      <c r="I71" s="32">
        <f t="shared" si="17"/>
        <v>50557</v>
      </c>
    </row>
    <row r="72" spans="1:9" ht="47.25">
      <c r="A72" s="10" t="s">
        <v>18</v>
      </c>
      <c r="B72" s="24">
        <v>313</v>
      </c>
      <c r="C72" s="25" t="s">
        <v>34</v>
      </c>
      <c r="D72" s="25" t="s">
        <v>31</v>
      </c>
      <c r="E72" s="15" t="s">
        <v>66</v>
      </c>
      <c r="F72" s="29">
        <v>200</v>
      </c>
      <c r="G72" s="32">
        <f t="shared" si="17"/>
        <v>17753.580000000002</v>
      </c>
      <c r="H72" s="32">
        <f t="shared" si="17"/>
        <v>50557</v>
      </c>
      <c r="I72" s="32">
        <f t="shared" si="17"/>
        <v>50557</v>
      </c>
    </row>
    <row r="73" spans="1:9" ht="63">
      <c r="A73" s="10" t="s">
        <v>17</v>
      </c>
      <c r="B73" s="24">
        <v>313</v>
      </c>
      <c r="C73" s="25" t="s">
        <v>34</v>
      </c>
      <c r="D73" s="25" t="s">
        <v>31</v>
      </c>
      <c r="E73" s="15" t="s">
        <v>66</v>
      </c>
      <c r="F73" s="29">
        <v>240</v>
      </c>
      <c r="G73" s="32">
        <v>17753.580000000002</v>
      </c>
      <c r="H73" s="32">
        <v>50557</v>
      </c>
      <c r="I73" s="32">
        <v>50557</v>
      </c>
    </row>
    <row r="74" spans="1:9" ht="12" customHeight="1">
      <c r="A74" s="14"/>
      <c r="B74" s="24"/>
      <c r="C74" s="25"/>
      <c r="D74" s="25"/>
      <c r="E74" s="15"/>
      <c r="F74" s="13"/>
      <c r="G74" s="34"/>
      <c r="H74" s="34"/>
      <c r="I74" s="34"/>
    </row>
    <row r="75" spans="1:9" ht="18" customHeight="1">
      <c r="A75" s="27" t="s">
        <v>20</v>
      </c>
      <c r="B75" s="18">
        <v>313</v>
      </c>
      <c r="C75" s="22" t="s">
        <v>21</v>
      </c>
      <c r="D75" s="22" t="s">
        <v>29</v>
      </c>
      <c r="E75" s="15"/>
      <c r="F75" s="13"/>
      <c r="G75" s="41">
        <f t="shared" ref="G75:I77" si="18">G76</f>
        <v>13003033.680000002</v>
      </c>
      <c r="H75" s="41">
        <f t="shared" si="18"/>
        <v>2372107.41</v>
      </c>
      <c r="I75" s="41">
        <f t="shared" si="18"/>
        <v>2372107.41</v>
      </c>
    </row>
    <row r="76" spans="1:9" ht="18.95" customHeight="1">
      <c r="A76" s="27" t="s">
        <v>22</v>
      </c>
      <c r="B76" s="18">
        <v>313</v>
      </c>
      <c r="C76" s="22" t="s">
        <v>21</v>
      </c>
      <c r="D76" s="22" t="s">
        <v>23</v>
      </c>
      <c r="E76" s="15"/>
      <c r="F76" s="13"/>
      <c r="G76" s="41">
        <f t="shared" si="18"/>
        <v>13003033.680000002</v>
      </c>
      <c r="H76" s="41">
        <f t="shared" si="18"/>
        <v>2372107.41</v>
      </c>
      <c r="I76" s="41">
        <f t="shared" si="18"/>
        <v>2372107.41</v>
      </c>
    </row>
    <row r="77" spans="1:9" ht="62.25" customHeight="1">
      <c r="A77" s="10" t="s">
        <v>67</v>
      </c>
      <c r="B77" s="24">
        <v>313</v>
      </c>
      <c r="C77" s="25" t="s">
        <v>21</v>
      </c>
      <c r="D77" s="25" t="s">
        <v>23</v>
      </c>
      <c r="E77" s="15" t="s">
        <v>49</v>
      </c>
      <c r="F77" s="13"/>
      <c r="G77" s="34">
        <f t="shared" si="18"/>
        <v>13003033.680000002</v>
      </c>
      <c r="H77" s="34">
        <f t="shared" si="18"/>
        <v>2372107.41</v>
      </c>
      <c r="I77" s="34">
        <f t="shared" si="18"/>
        <v>2372107.41</v>
      </c>
    </row>
    <row r="78" spans="1:9" ht="47.25">
      <c r="A78" s="14" t="s">
        <v>79</v>
      </c>
      <c r="B78" s="24">
        <v>313</v>
      </c>
      <c r="C78" s="25" t="s">
        <v>21</v>
      </c>
      <c r="D78" s="25" t="s">
        <v>23</v>
      </c>
      <c r="E78" s="15" t="s">
        <v>58</v>
      </c>
      <c r="F78" s="13"/>
      <c r="G78" s="34">
        <f>G79+G82+G85+G88</f>
        <v>13003033.680000002</v>
      </c>
      <c r="H78" s="34">
        <f>H79+H82+H85+H88</f>
        <v>2372107.41</v>
      </c>
      <c r="I78" s="34">
        <f>I79+I82+I85+I88</f>
        <v>2372107.41</v>
      </c>
    </row>
    <row r="79" spans="1:9" ht="47.25">
      <c r="A79" s="14" t="s">
        <v>24</v>
      </c>
      <c r="B79" s="24">
        <v>313</v>
      </c>
      <c r="C79" s="25" t="s">
        <v>21</v>
      </c>
      <c r="D79" s="25" t="s">
        <v>23</v>
      </c>
      <c r="E79" s="15" t="s">
        <v>59</v>
      </c>
      <c r="F79" s="26"/>
      <c r="G79" s="34">
        <f t="shared" ref="G79:I80" si="19">G80</f>
        <v>2279515.31</v>
      </c>
      <c r="H79" s="34">
        <f t="shared" si="19"/>
        <v>2341900</v>
      </c>
      <c r="I79" s="34">
        <f t="shared" si="19"/>
        <v>2341900</v>
      </c>
    </row>
    <row r="80" spans="1:9" ht="63">
      <c r="A80" s="14" t="s">
        <v>25</v>
      </c>
      <c r="B80" s="24">
        <v>313</v>
      </c>
      <c r="C80" s="25" t="s">
        <v>21</v>
      </c>
      <c r="D80" s="25" t="s">
        <v>23</v>
      </c>
      <c r="E80" s="15" t="s">
        <v>59</v>
      </c>
      <c r="F80" s="26" t="s">
        <v>26</v>
      </c>
      <c r="G80" s="32">
        <f t="shared" si="19"/>
        <v>2279515.31</v>
      </c>
      <c r="H80" s="32">
        <f t="shared" si="19"/>
        <v>2341900</v>
      </c>
      <c r="I80" s="32">
        <f t="shared" si="19"/>
        <v>2341900</v>
      </c>
    </row>
    <row r="81" spans="1:9" ht="31.5">
      <c r="A81" s="14" t="s">
        <v>27</v>
      </c>
      <c r="B81" s="24">
        <v>313</v>
      </c>
      <c r="C81" s="25" t="s">
        <v>21</v>
      </c>
      <c r="D81" s="25" t="s">
        <v>23</v>
      </c>
      <c r="E81" s="15" t="s">
        <v>59</v>
      </c>
      <c r="F81" s="13">
        <v>610</v>
      </c>
      <c r="G81" s="34">
        <v>2279515.31</v>
      </c>
      <c r="H81" s="34">
        <v>2341900</v>
      </c>
      <c r="I81" s="34">
        <v>2341900</v>
      </c>
    </row>
    <row r="82" spans="1:9" ht="47.25">
      <c r="A82" s="14" t="s">
        <v>60</v>
      </c>
      <c r="B82" s="24">
        <v>313</v>
      </c>
      <c r="C82" s="25" t="s">
        <v>21</v>
      </c>
      <c r="D82" s="25" t="s">
        <v>23</v>
      </c>
      <c r="E82" s="15" t="s">
        <v>61</v>
      </c>
      <c r="F82" s="26"/>
      <c r="G82" s="34">
        <f>G83</f>
        <v>20207.41</v>
      </c>
      <c r="H82" s="34">
        <f t="shared" ref="H82:I83" si="20">H83</f>
        <v>20207.41</v>
      </c>
      <c r="I82" s="34">
        <f t="shared" si="20"/>
        <v>20207.41</v>
      </c>
    </row>
    <row r="83" spans="1:9" ht="63">
      <c r="A83" s="14" t="s">
        <v>25</v>
      </c>
      <c r="B83" s="24">
        <v>313</v>
      </c>
      <c r="C83" s="25" t="s">
        <v>21</v>
      </c>
      <c r="D83" s="25" t="s">
        <v>23</v>
      </c>
      <c r="E83" s="15" t="s">
        <v>61</v>
      </c>
      <c r="F83" s="37" t="s">
        <v>26</v>
      </c>
      <c r="G83" s="34">
        <f>G84</f>
        <v>20207.41</v>
      </c>
      <c r="H83" s="34">
        <f t="shared" si="20"/>
        <v>20207.41</v>
      </c>
      <c r="I83" s="34">
        <f t="shared" si="20"/>
        <v>20207.41</v>
      </c>
    </row>
    <row r="84" spans="1:9" ht="31.5">
      <c r="A84" s="14" t="s">
        <v>27</v>
      </c>
      <c r="B84" s="24">
        <v>313</v>
      </c>
      <c r="C84" s="25" t="s">
        <v>21</v>
      </c>
      <c r="D84" s="25" t="s">
        <v>23</v>
      </c>
      <c r="E84" s="15" t="s">
        <v>61</v>
      </c>
      <c r="F84" s="37" t="s">
        <v>28</v>
      </c>
      <c r="G84" s="34">
        <v>20207.41</v>
      </c>
      <c r="H84" s="34">
        <v>20207.41</v>
      </c>
      <c r="I84" s="34">
        <v>20207.41</v>
      </c>
    </row>
    <row r="85" spans="1:9" ht="69" customHeight="1">
      <c r="A85" s="14" t="s">
        <v>100</v>
      </c>
      <c r="B85" s="24">
        <v>313</v>
      </c>
      <c r="C85" s="25" t="s">
        <v>21</v>
      </c>
      <c r="D85" s="25" t="s">
        <v>23</v>
      </c>
      <c r="E85" s="15" t="s">
        <v>101</v>
      </c>
      <c r="F85" s="26"/>
      <c r="G85" s="32">
        <f>G86</f>
        <v>10201891.140000001</v>
      </c>
      <c r="H85" s="32">
        <f t="shared" ref="H85:I86" si="21">H86</f>
        <v>10000</v>
      </c>
      <c r="I85" s="32">
        <f t="shared" si="21"/>
        <v>10000</v>
      </c>
    </row>
    <row r="86" spans="1:9" ht="63.75" customHeight="1">
      <c r="A86" s="14" t="s">
        <v>25</v>
      </c>
      <c r="B86" s="24">
        <v>313</v>
      </c>
      <c r="C86" s="25" t="s">
        <v>21</v>
      </c>
      <c r="D86" s="25" t="s">
        <v>23</v>
      </c>
      <c r="E86" s="15" t="s">
        <v>101</v>
      </c>
      <c r="F86" s="26" t="s">
        <v>26</v>
      </c>
      <c r="G86" s="32">
        <f>G87</f>
        <v>10201891.140000001</v>
      </c>
      <c r="H86" s="32">
        <f t="shared" si="21"/>
        <v>10000</v>
      </c>
      <c r="I86" s="32">
        <f t="shared" si="21"/>
        <v>10000</v>
      </c>
    </row>
    <row r="87" spans="1:9" ht="39" customHeight="1">
      <c r="A87" s="45" t="s">
        <v>97</v>
      </c>
      <c r="B87" s="24">
        <v>313</v>
      </c>
      <c r="C87" s="25" t="s">
        <v>21</v>
      </c>
      <c r="D87" s="25" t="s">
        <v>23</v>
      </c>
      <c r="E87" s="15" t="s">
        <v>101</v>
      </c>
      <c r="F87" s="26" t="s">
        <v>28</v>
      </c>
      <c r="G87" s="32">
        <v>10201891.140000001</v>
      </c>
      <c r="H87" s="32">
        <v>10000</v>
      </c>
      <c r="I87" s="32">
        <v>10000</v>
      </c>
    </row>
    <row r="88" spans="1:9" ht="93" customHeight="1">
      <c r="A88" s="14" t="s">
        <v>71</v>
      </c>
      <c r="B88" s="24">
        <v>313</v>
      </c>
      <c r="C88" s="25" t="s">
        <v>21</v>
      </c>
      <c r="D88" s="25" t="s">
        <v>23</v>
      </c>
      <c r="E88" s="15" t="s">
        <v>72</v>
      </c>
      <c r="F88" s="26"/>
      <c r="G88" s="32">
        <f>G89</f>
        <v>501419.82</v>
      </c>
      <c r="H88" s="32">
        <f t="shared" ref="H88:I89" si="22">H89</f>
        <v>0</v>
      </c>
      <c r="I88" s="32">
        <f t="shared" si="22"/>
        <v>0</v>
      </c>
    </row>
    <row r="89" spans="1:9" ht="68.25" customHeight="1">
      <c r="A89" s="14" t="s">
        <v>25</v>
      </c>
      <c r="B89" s="24">
        <v>313</v>
      </c>
      <c r="C89" s="25" t="s">
        <v>21</v>
      </c>
      <c r="D89" s="25" t="s">
        <v>23</v>
      </c>
      <c r="E89" s="15" t="s">
        <v>72</v>
      </c>
      <c r="F89" s="26" t="s">
        <v>26</v>
      </c>
      <c r="G89" s="32">
        <f>G90</f>
        <v>501419.82</v>
      </c>
      <c r="H89" s="32">
        <f t="shared" si="22"/>
        <v>0</v>
      </c>
      <c r="I89" s="32">
        <f t="shared" si="22"/>
        <v>0</v>
      </c>
    </row>
    <row r="90" spans="1:9" ht="39.75" customHeight="1">
      <c r="A90" s="45" t="s">
        <v>27</v>
      </c>
      <c r="B90" s="24">
        <v>313</v>
      </c>
      <c r="C90" s="25" t="s">
        <v>21</v>
      </c>
      <c r="D90" s="25" t="s">
        <v>23</v>
      </c>
      <c r="E90" s="15" t="s">
        <v>72</v>
      </c>
      <c r="F90" s="26" t="s">
        <v>28</v>
      </c>
      <c r="G90" s="32">
        <v>501419.82</v>
      </c>
      <c r="H90" s="32">
        <v>0</v>
      </c>
      <c r="I90" s="32">
        <v>0</v>
      </c>
    </row>
    <row r="91" spans="1:9" ht="9" customHeight="1">
      <c r="A91" s="14"/>
      <c r="B91" s="24"/>
      <c r="C91" s="25"/>
      <c r="D91" s="25"/>
      <c r="E91" s="15"/>
      <c r="F91" s="26"/>
      <c r="G91" s="32"/>
      <c r="H91" s="32"/>
      <c r="I91" s="32"/>
    </row>
    <row r="92" spans="1:9" ht="20.25" customHeight="1">
      <c r="A92" s="17" t="s">
        <v>11</v>
      </c>
      <c r="B92" s="18">
        <v>313</v>
      </c>
      <c r="C92" s="22" t="s">
        <v>33</v>
      </c>
      <c r="D92" s="22" t="s">
        <v>29</v>
      </c>
      <c r="E92" s="15"/>
      <c r="F92" s="16"/>
      <c r="G92" s="31">
        <f t="shared" ref="G92:I96" si="23">G93</f>
        <v>50000</v>
      </c>
      <c r="H92" s="31">
        <f t="shared" si="23"/>
        <v>50000</v>
      </c>
      <c r="I92" s="31">
        <f t="shared" si="23"/>
        <v>50000</v>
      </c>
    </row>
    <row r="93" spans="1:9" ht="20.45" customHeight="1">
      <c r="A93" s="17" t="s">
        <v>16</v>
      </c>
      <c r="B93" s="18">
        <v>313</v>
      </c>
      <c r="C93" s="22" t="s">
        <v>33</v>
      </c>
      <c r="D93" s="22" t="s">
        <v>23</v>
      </c>
      <c r="E93" s="15"/>
      <c r="F93" s="29"/>
      <c r="G93" s="32">
        <f t="shared" si="23"/>
        <v>50000</v>
      </c>
      <c r="H93" s="32">
        <f t="shared" si="23"/>
        <v>50000</v>
      </c>
      <c r="I93" s="32">
        <f t="shared" si="23"/>
        <v>50000</v>
      </c>
    </row>
    <row r="94" spans="1:9">
      <c r="A94" s="10" t="s">
        <v>62</v>
      </c>
      <c r="B94" s="24">
        <v>313</v>
      </c>
      <c r="C94" s="25" t="s">
        <v>33</v>
      </c>
      <c r="D94" s="25" t="s">
        <v>23</v>
      </c>
      <c r="E94" s="15" t="s">
        <v>63</v>
      </c>
      <c r="F94" s="29"/>
      <c r="G94" s="32">
        <f t="shared" si="23"/>
        <v>50000</v>
      </c>
      <c r="H94" s="32">
        <f t="shared" si="23"/>
        <v>50000</v>
      </c>
      <c r="I94" s="32">
        <f t="shared" si="23"/>
        <v>50000</v>
      </c>
    </row>
    <row r="95" spans="1:9" ht="38.25" customHeight="1">
      <c r="A95" s="10" t="s">
        <v>77</v>
      </c>
      <c r="B95" s="24">
        <v>313</v>
      </c>
      <c r="C95" s="25" t="s">
        <v>33</v>
      </c>
      <c r="D95" s="25" t="s">
        <v>23</v>
      </c>
      <c r="E95" s="15" t="s">
        <v>64</v>
      </c>
      <c r="F95" s="29"/>
      <c r="G95" s="32">
        <f t="shared" si="23"/>
        <v>50000</v>
      </c>
      <c r="H95" s="32">
        <f t="shared" si="23"/>
        <v>50000</v>
      </c>
      <c r="I95" s="32">
        <f t="shared" si="23"/>
        <v>50000</v>
      </c>
    </row>
    <row r="96" spans="1:9" ht="31.5">
      <c r="A96" s="10" t="s">
        <v>12</v>
      </c>
      <c r="B96" s="24">
        <v>313</v>
      </c>
      <c r="C96" s="25" t="s">
        <v>33</v>
      </c>
      <c r="D96" s="25" t="s">
        <v>23</v>
      </c>
      <c r="E96" s="15" t="s">
        <v>64</v>
      </c>
      <c r="F96" s="29">
        <v>300</v>
      </c>
      <c r="G96" s="32">
        <f t="shared" si="23"/>
        <v>50000</v>
      </c>
      <c r="H96" s="32">
        <f t="shared" si="23"/>
        <v>50000</v>
      </c>
      <c r="I96" s="32">
        <f t="shared" si="23"/>
        <v>50000</v>
      </c>
    </row>
    <row r="97" spans="1:9" ht="31.5">
      <c r="A97" s="10" t="s">
        <v>85</v>
      </c>
      <c r="B97" s="24">
        <v>313</v>
      </c>
      <c r="C97" s="25" t="s">
        <v>33</v>
      </c>
      <c r="D97" s="25" t="s">
        <v>23</v>
      </c>
      <c r="E97" s="15" t="s">
        <v>64</v>
      </c>
      <c r="F97" s="29">
        <v>310</v>
      </c>
      <c r="G97" s="32">
        <v>50000</v>
      </c>
      <c r="H97" s="32">
        <v>50000</v>
      </c>
      <c r="I97" s="32">
        <v>50000</v>
      </c>
    </row>
    <row r="98" spans="1:9" ht="9.75" customHeight="1" thickBot="1">
      <c r="A98" s="47"/>
      <c r="B98" s="48"/>
      <c r="C98" s="49"/>
      <c r="D98" s="49"/>
      <c r="E98" s="50"/>
      <c r="F98" s="51"/>
      <c r="G98" s="52"/>
      <c r="H98" s="52"/>
      <c r="I98" s="52"/>
    </row>
    <row r="99" spans="1:9" ht="24.75" customHeight="1" thickBot="1">
      <c r="A99" s="60" t="s">
        <v>102</v>
      </c>
      <c r="B99" s="61"/>
      <c r="C99" s="62"/>
      <c r="D99" s="62"/>
      <c r="E99" s="63"/>
      <c r="F99" s="64"/>
      <c r="G99" s="65">
        <f>G12</f>
        <v>17325443.600000001</v>
      </c>
      <c r="H99" s="65">
        <f t="shared" ref="H99:I99" si="24">H12</f>
        <v>5483289.0099999998</v>
      </c>
      <c r="I99" s="66">
        <f t="shared" si="24"/>
        <v>5515536.7300000004</v>
      </c>
    </row>
    <row r="100" spans="1:9" ht="36.75" customHeight="1">
      <c r="A100" s="53" t="s">
        <v>65</v>
      </c>
      <c r="B100" s="54"/>
      <c r="C100" s="55"/>
      <c r="D100" s="55"/>
      <c r="E100" s="56"/>
      <c r="F100" s="57"/>
      <c r="G100" s="58"/>
      <c r="H100" s="59">
        <v>43915</v>
      </c>
      <c r="I100" s="59">
        <v>94733</v>
      </c>
    </row>
    <row r="101" spans="1:9" ht="24.95" customHeight="1">
      <c r="A101" s="68" t="s">
        <v>35</v>
      </c>
      <c r="B101" s="68"/>
      <c r="C101" s="68"/>
      <c r="D101" s="68"/>
      <c r="E101" s="68"/>
      <c r="F101" s="68"/>
      <c r="G101" s="42">
        <f>G12</f>
        <v>17325443.600000001</v>
      </c>
      <c r="H101" s="30">
        <f>H12+H100</f>
        <v>5527204.0099999998</v>
      </c>
      <c r="I101" s="30">
        <f>I12+I100</f>
        <v>5610269.7300000004</v>
      </c>
    </row>
    <row r="102" spans="1:9">
      <c r="A102" s="1"/>
    </row>
    <row r="103" spans="1:9">
      <c r="I103" s="9"/>
    </row>
    <row r="104" spans="1:9">
      <c r="I104" s="9"/>
    </row>
    <row r="105" spans="1:9">
      <c r="A105" s="43"/>
    </row>
    <row r="106" spans="1:9">
      <c r="I106" s="9"/>
    </row>
    <row r="109" spans="1:9">
      <c r="F109" s="44"/>
      <c r="G109" s="44"/>
      <c r="H109" s="44"/>
    </row>
  </sheetData>
  <mergeCells count="16">
    <mergeCell ref="A101:F101"/>
    <mergeCell ref="A8:I8"/>
    <mergeCell ref="A10:A11"/>
    <mergeCell ref="B10:B11"/>
    <mergeCell ref="C10:C11"/>
    <mergeCell ref="D10:D11"/>
    <mergeCell ref="E10:E11"/>
    <mergeCell ref="G10:I10"/>
    <mergeCell ref="F10:F11"/>
    <mergeCell ref="A9:I9"/>
    <mergeCell ref="G1:I1"/>
    <mergeCell ref="G3:I3"/>
    <mergeCell ref="G6:I6"/>
    <mergeCell ref="F4:I4"/>
    <mergeCell ref="F5:I5"/>
    <mergeCell ref="G2:I2"/>
  </mergeCells>
  <pageMargins left="0.59055118110236227" right="0.19685039370078741" top="0.39370078740157483" bottom="0.19685039370078741" header="0.31496062992125984" footer="0.31496062992125984"/>
  <pageSetup paperSize="9" scale="7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</vt:lpstr>
      <vt:lpstr>'Приложение № 4'!Заголовки_для_печати</vt:lpstr>
      <vt:lpstr>'Приложение №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2022-02-03T06:34:35Z</dcterms:modified>
</cp:coreProperties>
</file>