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Прилож № 5 программы" sheetId="3" r:id="rId1"/>
  </sheets>
  <definedNames>
    <definedName name="_xlnm.Print_Titles" localSheetId="0">'Прилож № 5 программы'!$11:$12</definedName>
    <definedName name="_xlnm.Print_Area" localSheetId="0">'Прилож № 5 программы'!$A$2:$F$175</definedName>
  </definedNames>
  <calcPr calcId="125725"/>
</workbook>
</file>

<file path=xl/calcChain.xml><?xml version="1.0" encoding="utf-8"?>
<calcChain xmlns="http://schemas.openxmlformats.org/spreadsheetml/2006/main">
  <c r="E14" i="3"/>
  <c r="F14"/>
  <c r="D14"/>
  <c r="E143"/>
  <c r="F143"/>
  <c r="D143"/>
  <c r="E129" l="1"/>
  <c r="F129"/>
  <c r="D129"/>
  <c r="E139" l="1"/>
  <c r="F139"/>
  <c r="D139"/>
  <c r="E134"/>
  <c r="F134"/>
  <c r="D134"/>
  <c r="E133" l="1"/>
  <c r="F133"/>
  <c r="D133"/>
  <c r="E128"/>
  <c r="F128"/>
  <c r="D128"/>
  <c r="E138" l="1"/>
  <c r="F138"/>
  <c r="D138"/>
  <c r="F170" l="1"/>
  <c r="F169" s="1"/>
  <c r="F168" s="1"/>
  <c r="E170"/>
  <c r="E169" s="1"/>
  <c r="E168" s="1"/>
  <c r="D170"/>
  <c r="D169" s="1"/>
  <c r="D168" s="1"/>
  <c r="F165"/>
  <c r="F164" s="1"/>
  <c r="E165"/>
  <c r="E164" s="1"/>
  <c r="D165"/>
  <c r="D164" s="1"/>
  <c r="F161"/>
  <c r="F160" s="1"/>
  <c r="E161"/>
  <c r="E160" s="1"/>
  <c r="D161"/>
  <c r="D160" s="1"/>
  <c r="F157"/>
  <c r="E157"/>
  <c r="D157"/>
  <c r="F155"/>
  <c r="E155"/>
  <c r="D155"/>
  <c r="F153"/>
  <c r="E153"/>
  <c r="D153"/>
  <c r="E148"/>
  <c r="E147" s="1"/>
  <c r="E146" s="1"/>
  <c r="E145" s="1"/>
  <c r="F148"/>
  <c r="F147" s="1"/>
  <c r="F146" s="1"/>
  <c r="F145" s="1"/>
  <c r="D148"/>
  <c r="D147" s="1"/>
  <c r="D146" s="1"/>
  <c r="D145" s="1"/>
  <c r="E23"/>
  <c r="E22" s="1"/>
  <c r="F23"/>
  <c r="F22" s="1"/>
  <c r="E20"/>
  <c r="E19" s="1"/>
  <c r="F20"/>
  <c r="F19" s="1"/>
  <c r="E17"/>
  <c r="E16" s="1"/>
  <c r="F17"/>
  <c r="F16" s="1"/>
  <c r="D23"/>
  <c r="D22" s="1"/>
  <c r="D20"/>
  <c r="D19" s="1"/>
  <c r="D17"/>
  <c r="D16" s="1"/>
  <c r="E28"/>
  <c r="E27" s="1"/>
  <c r="E26" s="1"/>
  <c r="F28"/>
  <c r="F27" s="1"/>
  <c r="F26" s="1"/>
  <c r="D28"/>
  <c r="D27" s="1"/>
  <c r="D26" s="1"/>
  <c r="F36"/>
  <c r="E36"/>
  <c r="D36"/>
  <c r="F126"/>
  <c r="F125" s="1"/>
  <c r="F35" s="1"/>
  <c r="E126"/>
  <c r="E125" s="1"/>
  <c r="E35" s="1"/>
  <c r="D126"/>
  <c r="D125" s="1"/>
  <c r="D35" s="1"/>
  <c r="E15" l="1"/>
  <c r="F15"/>
  <c r="D15"/>
  <c r="D152"/>
  <c r="D151" s="1"/>
  <c r="E152"/>
  <c r="E151" s="1"/>
  <c r="F152"/>
  <c r="F151" s="1"/>
  <c r="E13" l="1"/>
  <c r="D13"/>
  <c r="F13" l="1"/>
  <c r="F175" s="1"/>
  <c r="D175"/>
  <c r="E175"/>
</calcChain>
</file>

<file path=xl/sharedStrings.xml><?xml version="1.0" encoding="utf-8"?>
<sst xmlns="http://schemas.openxmlformats.org/spreadsheetml/2006/main" count="166" uniqueCount="79">
  <si>
    <t>Наименование показателей</t>
  </si>
  <si>
    <t>Целевая статья</t>
  </si>
  <si>
    <t>Межбюджетные трансферты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</si>
  <si>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</si>
  <si>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</si>
  <si>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Иные бюджетные ассигнования</t>
  </si>
  <si>
    <t>Уплата налогов, сборов и иных платежей</t>
  </si>
  <si>
    <t>Иные межбюджетные трансферты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</si>
  <si>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</si>
  <si>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</si>
  <si>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</si>
  <si>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Субсидии некоммерческим организациям</t>
  </si>
  <si>
    <t>Расходы на обеспечение деятельности подведомственных учреждений</t>
  </si>
  <si>
    <t>Предоставление субсидий бюджетным, автономным учреждениям и иным некоммерческим организациям</t>
  </si>
  <si>
    <t>600</t>
  </si>
  <si>
    <t>Субсидии бюджетным учреждениям</t>
  </si>
  <si>
    <t>610</t>
  </si>
  <si>
    <t>ВСЕГО РАСХОДОВ</t>
  </si>
  <si>
    <t>II. НЕПРОГРАММНЫЕ НАПРАВЛЕНИЯ ДЕЯТЕЛЬНОСТИ</t>
  </si>
  <si>
    <t>2022 год</t>
  </si>
  <si>
    <t>2023 год</t>
  </si>
  <si>
    <t>Расходы на содержание органов местного самоуправления и обеспечение их функций</t>
  </si>
  <si>
    <t>Осуществление полномочий органа местного самоуправления в сфере пожарной безопасности</t>
  </si>
  <si>
    <t xml:space="preserve">Обеспечение функционирования органов местного самоуправления </t>
  </si>
  <si>
    <t xml:space="preserve">Глава муниципального образования </t>
  </si>
  <si>
    <t xml:space="preserve">I. МУНИЦИПАЛЬНЫЕ ПРОГРАММЫ </t>
  </si>
  <si>
    <t>Осуществление первичного воинского учета на территориях, где отсутствуют военные комиссариаты</t>
  </si>
  <si>
    <t>Вид рас-ходов</t>
  </si>
  <si>
    <t>12 0 00 00000</t>
  </si>
  <si>
    <t>12 0 00 10010</t>
  </si>
  <si>
    <t>12 0 00 51180</t>
  </si>
  <si>
    <t>01 0 00 00000</t>
  </si>
  <si>
    <t>01 1 00 00000</t>
  </si>
  <si>
    <t>Обеспечение первичных мер пожарной безопасности</t>
  </si>
  <si>
    <t>01 1 00 11550</t>
  </si>
  <si>
    <t>01 1 00 11560</t>
  </si>
  <si>
    <t>01 1 00 81530</t>
  </si>
  <si>
    <t xml:space="preserve">01 6 00 00000 </t>
  </si>
  <si>
    <t>01 7 00 00000</t>
  </si>
  <si>
    <t>01 7 00 10100</t>
  </si>
  <si>
    <t>Мероприятия по реализации молодежной политики в муниципальных образованиях</t>
  </si>
  <si>
    <t>01 7 00 S8530</t>
  </si>
  <si>
    <t>Поддержка деятельности учреждений культуры</t>
  </si>
  <si>
    <t>01 7 00 85200</t>
  </si>
  <si>
    <t>Социальная поддержка граждан</t>
  </si>
  <si>
    <t>17 0 00 00000</t>
  </si>
  <si>
    <t>17 0 00 17060</t>
  </si>
  <si>
    <t>Объем условно утвержденных расходов</t>
  </si>
  <si>
    <t>01 6 00 13640</t>
  </si>
  <si>
    <t>Муниципальная программа "Развитие муниципального образования "Вохтомское"</t>
  </si>
  <si>
    <t>муниципального Совета</t>
  </si>
  <si>
    <t>Сумма, тыс.рублей</t>
  </si>
  <si>
    <t>01 7 А1 55192</t>
  </si>
  <si>
    <t>Создание (реконструкция) и капитальный ремонт учреждений культурно-досугового типа в сельской местности</t>
  </si>
  <si>
    <t>Обеспечение развития и укрепления материально- технической базы домов культуры в населенных пунктах с числом жителей до 50 тысяч человек</t>
  </si>
  <si>
    <t>01 7 00 L4670</t>
  </si>
  <si>
    <t>12 0 00 78793</t>
  </si>
  <si>
    <t>Осуществление переданных органам местного самоуправления муниципальных образований Архангельской области государственных полномочий Архангельской области в сфере административных правонарушений</t>
  </si>
  <si>
    <t xml:space="preserve">Ремонт и содержание противопожарных водоисточников, обустройство минерализованных полос </t>
  </si>
  <si>
    <t>1.2 Подпрограмма "Благоустройство"</t>
  </si>
  <si>
    <t>софинансирование мероприятий по приведению противопожарных водоисточников в соответствии с установленными нормами и правилами, обустройству минерализованных полос</t>
  </si>
  <si>
    <t>Доплаты к пенсии муниципальным служащим</t>
  </si>
  <si>
    <t>Обеспечение функционирования главы муниципального образования</t>
  </si>
  <si>
    <t>1.3 Подпрограмма "Развитие культуры в муниципальном образовании "Вохтомское"</t>
  </si>
  <si>
    <t xml:space="preserve">Приложение № 3
к решению Совета (Собрания) депутатов 
муниципального образования
«_________________________»
Приложение № 3 </t>
  </si>
  <si>
    <t>ПРОЕКТ</t>
  </si>
  <si>
    <t xml:space="preserve"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бюджета муниципального образования "Вохтомское" на 2022 год и на плановый период 2023 и 2024 годы     </t>
  </si>
  <si>
    <t>2024 год</t>
  </si>
  <si>
    <t>Субсидии бюджетным учреждениям (Фед.бюдж.)</t>
  </si>
  <si>
    <t>Субсидии бюджетным учреждениям (Обл.бюдж.)</t>
  </si>
  <si>
    <t>Субсидии бюджетным учреждениям (Местн.бюдж.)</t>
  </si>
  <si>
    <t>1.1 Подпрограмма "Обеспечение пожарной безопасности"</t>
  </si>
  <si>
    <t>Прочие мероприятия по благоустройству городских округов и поселений</t>
  </si>
  <si>
    <t>Обеспечение качественно нового уровня развития инфраструктуры культуры («Культурная среда») (Архангельская область)</t>
  </si>
  <si>
    <t>01 7 А1 00000</t>
  </si>
  <si>
    <t>Публичные нормативные социальные выплаты гражданам</t>
  </si>
  <si>
    <t>муниципального образования "Вохтомское"</t>
  </si>
  <si>
    <t>к решению  третьей сессии</t>
  </si>
  <si>
    <t xml:space="preserve"> от 26.11.2021 № 16 </t>
  </si>
</sst>
</file>

<file path=xl/styles.xml><?xml version="1.0" encoding="utf-8"?>
<styleSheet xmlns="http://schemas.openxmlformats.org/spreadsheetml/2006/main">
  <numFmts count="3">
    <numFmt numFmtId="164" formatCode="0#"/>
    <numFmt numFmtId="165" formatCode="#,##0.0"/>
    <numFmt numFmtId="166" formatCode="000000"/>
  </numFmts>
  <fonts count="7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87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/>
    <xf numFmtId="0" fontId="2" fillId="0" borderId="0" xfId="0" applyFont="1" applyFill="1" applyAlignment="1">
      <alignment vertical="top"/>
    </xf>
    <xf numFmtId="0" fontId="1" fillId="0" borderId="0" xfId="0" applyFont="1" applyFill="1" applyAlignment="1">
      <alignment horizontal="right" vertical="center"/>
    </xf>
    <xf numFmtId="0" fontId="2" fillId="0" borderId="0" xfId="0" applyFont="1" applyFill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2" fillId="0" borderId="0" xfId="0" applyFont="1" applyFill="1" applyAlignment="1">
      <alignment vertical="top" wrapText="1"/>
    </xf>
    <xf numFmtId="0" fontId="1" fillId="2" borderId="2" xfId="0" applyFont="1" applyFill="1" applyBorder="1" applyAlignment="1">
      <alignment horizontal="center" vertical="center" wrapText="1"/>
    </xf>
    <xf numFmtId="164" fontId="1" fillId="2" borderId="3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164" fontId="1" fillId="2" borderId="1" xfId="0" applyNumberFormat="1" applyFont="1" applyFill="1" applyBorder="1" applyAlignment="1">
      <alignment horizontal="center" vertical="center"/>
    </xf>
    <xf numFmtId="164" fontId="1" fillId="2" borderId="9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165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165" fontId="1" fillId="0" borderId="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5" fontId="3" fillId="0" borderId="0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164" fontId="4" fillId="2" borderId="8" xfId="0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left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164" fontId="4" fillId="2" borderId="1" xfId="0" applyNumberFormat="1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left" vertical="center" wrapText="1"/>
    </xf>
    <xf numFmtId="166" fontId="1" fillId="2" borderId="1" xfId="0" applyNumberFormat="1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/>
    </xf>
    <xf numFmtId="2" fontId="3" fillId="2" borderId="1" xfId="0" applyNumberFormat="1" applyFont="1" applyFill="1" applyBorder="1" applyAlignment="1">
      <alignment horizontal="right" vertical="center" wrapText="1"/>
    </xf>
    <xf numFmtId="2" fontId="1" fillId="2" borderId="1" xfId="0" applyNumberFormat="1" applyFont="1" applyFill="1" applyBorder="1" applyAlignment="1">
      <alignment horizontal="right" vertical="center" wrapText="1"/>
    </xf>
    <xf numFmtId="2" fontId="3" fillId="2" borderId="1" xfId="0" applyNumberFormat="1" applyFont="1" applyFill="1" applyBorder="1" applyAlignment="1">
      <alignment horizontal="right" vertical="center"/>
    </xf>
    <xf numFmtId="2" fontId="1" fillId="2" borderId="1" xfId="0" applyNumberFormat="1" applyFont="1" applyFill="1" applyBorder="1" applyAlignment="1">
      <alignment horizontal="right" vertical="center"/>
    </xf>
    <xf numFmtId="2" fontId="1" fillId="2" borderId="1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left" vertical="center" wrapText="1"/>
    </xf>
    <xf numFmtId="164" fontId="4" fillId="2" borderId="14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left" vertical="center" wrapText="1"/>
    </xf>
    <xf numFmtId="164" fontId="4" fillId="2" borderId="12" xfId="0" applyNumberFormat="1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/>
    </xf>
    <xf numFmtId="4" fontId="1" fillId="2" borderId="1" xfId="0" applyNumberFormat="1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justify" vertical="center" wrapText="1"/>
    </xf>
    <xf numFmtId="2" fontId="1" fillId="2" borderId="2" xfId="0" applyNumberFormat="1" applyFont="1" applyFill="1" applyBorder="1" applyAlignment="1">
      <alignment horizontal="right" vertical="center" wrapText="1"/>
    </xf>
    <xf numFmtId="0" fontId="3" fillId="2" borderId="2" xfId="0" applyFont="1" applyFill="1" applyBorder="1" applyAlignment="1">
      <alignment horizontal="center" vertical="center" wrapText="1"/>
    </xf>
    <xf numFmtId="2" fontId="5" fillId="2" borderId="1" xfId="0" applyNumberFormat="1" applyFont="1" applyFill="1" applyBorder="1" applyAlignment="1">
      <alignment horizontal="right" vertical="center" wrapText="1"/>
    </xf>
    <xf numFmtId="2" fontId="4" fillId="2" borderId="1" xfId="0" applyNumberFormat="1" applyFont="1" applyFill="1" applyBorder="1" applyAlignment="1">
      <alignment horizontal="right" vertical="center" wrapText="1"/>
    </xf>
    <xf numFmtId="2" fontId="3" fillId="0" borderId="1" xfId="0" applyNumberFormat="1" applyFont="1" applyFill="1" applyBorder="1" applyAlignment="1">
      <alignment horizontal="right" vertical="center"/>
    </xf>
    <xf numFmtId="2" fontId="1" fillId="2" borderId="2" xfId="0" applyNumberFormat="1" applyFont="1" applyFill="1" applyBorder="1" applyAlignment="1">
      <alignment horizontal="right" vertical="center"/>
    </xf>
    <xf numFmtId="2" fontId="1" fillId="2" borderId="10" xfId="0" applyNumberFormat="1" applyFont="1" applyFill="1" applyBorder="1" applyAlignment="1">
      <alignment horizontal="right" vertical="center"/>
    </xf>
    <xf numFmtId="16" fontId="1" fillId="0" borderId="0" xfId="0" applyNumberFormat="1" applyFont="1" applyFill="1"/>
    <xf numFmtId="0" fontId="1" fillId="0" borderId="7" xfId="0" applyFont="1" applyFill="1" applyBorder="1" applyAlignment="1">
      <alignment horizontal="left" vertical="center" wrapText="1"/>
    </xf>
    <xf numFmtId="164" fontId="1" fillId="0" borderId="7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164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164" fontId="3" fillId="0" borderId="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4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165" fontId="1" fillId="2" borderId="4" xfId="0" applyNumberFormat="1" applyFont="1" applyFill="1" applyBorder="1" applyAlignment="1">
      <alignment horizontal="center" vertical="center" wrapText="1"/>
    </xf>
    <xf numFmtId="165" fontId="1" fillId="2" borderId="5" xfId="0" applyNumberFormat="1" applyFont="1" applyFill="1" applyBorder="1" applyAlignment="1">
      <alignment horizontal="center" vertical="center" wrapText="1"/>
    </xf>
    <xf numFmtId="165" fontId="1" fillId="2" borderId="3" xfId="0" applyNumberFormat="1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right" vertical="center" wrapText="1"/>
    </xf>
    <xf numFmtId="0" fontId="2" fillId="2" borderId="0" xfId="0" applyFont="1" applyFill="1" applyAlignment="1">
      <alignment horizontal="right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66FFCC"/>
      <color rgb="FFFF9966"/>
      <color rgb="FFFFCCCC"/>
      <color rgb="FFFF7C80"/>
      <color rgb="FFFF99CC"/>
      <color rgb="FFCC99FF"/>
      <color rgb="FF9999FF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81"/>
  <sheetViews>
    <sheetView tabSelected="1" workbookViewId="0">
      <selection activeCell="A8" sqref="A8:F8"/>
    </sheetView>
  </sheetViews>
  <sheetFormatPr defaultColWidth="9.140625" defaultRowHeight="15.75" outlineLevelRow="1"/>
  <cols>
    <col min="1" max="1" width="38.85546875" style="2" customWidth="1"/>
    <col min="2" max="2" width="21.140625" style="2" customWidth="1"/>
    <col min="3" max="3" width="9.140625" style="2" customWidth="1"/>
    <col min="4" max="5" width="13.5703125" style="2" customWidth="1"/>
    <col min="6" max="6" width="14.140625" style="2" customWidth="1"/>
    <col min="7" max="16384" width="9.140625" style="2"/>
  </cols>
  <sheetData>
    <row r="1" spans="1:9">
      <c r="F1" s="2" t="s">
        <v>65</v>
      </c>
    </row>
    <row r="2" spans="1:9" ht="14.45" customHeight="1">
      <c r="B2" s="1"/>
      <c r="C2" s="3"/>
      <c r="D2" s="72" t="s">
        <v>64</v>
      </c>
      <c r="E2" s="72"/>
      <c r="F2" s="72"/>
    </row>
    <row r="3" spans="1:9" ht="30.6" customHeight="1">
      <c r="B3" s="10"/>
      <c r="C3" s="10"/>
      <c r="D3" s="85" t="s">
        <v>77</v>
      </c>
      <c r="E3" s="85"/>
      <c r="F3" s="85"/>
      <c r="G3" s="10"/>
    </row>
    <row r="4" spans="1:9" ht="15.95" customHeight="1">
      <c r="B4" s="4"/>
      <c r="C4" s="73" t="s">
        <v>50</v>
      </c>
      <c r="D4" s="73"/>
      <c r="E4" s="73"/>
      <c r="F4" s="73"/>
    </row>
    <row r="5" spans="1:9" ht="15.75" customHeight="1">
      <c r="B5" s="4"/>
      <c r="C5" s="73" t="s">
        <v>76</v>
      </c>
      <c r="D5" s="73"/>
      <c r="E5" s="73"/>
      <c r="F5" s="73"/>
    </row>
    <row r="6" spans="1:9">
      <c r="B6" s="4"/>
      <c r="C6" s="4"/>
      <c r="D6" s="86" t="s">
        <v>78</v>
      </c>
      <c r="E6" s="86"/>
      <c r="F6" s="86"/>
    </row>
    <row r="7" spans="1:9">
      <c r="B7" s="4"/>
      <c r="C7" s="4"/>
      <c r="D7" s="5"/>
      <c r="E7" s="5"/>
      <c r="F7" s="5"/>
    </row>
    <row r="8" spans="1:9" ht="74.099999999999994" customHeight="1">
      <c r="A8" s="80" t="s">
        <v>66</v>
      </c>
      <c r="B8" s="80"/>
      <c r="C8" s="80"/>
      <c r="D8" s="80"/>
      <c r="E8" s="80"/>
      <c r="F8" s="80"/>
    </row>
    <row r="9" spans="1:9" ht="5.25" customHeight="1">
      <c r="A9" s="77"/>
      <c r="B9" s="78"/>
      <c r="C9" s="78"/>
      <c r="D9" s="78"/>
      <c r="E9" s="78"/>
      <c r="F9" s="78"/>
    </row>
    <row r="10" spans="1:9" ht="14.25" customHeight="1">
      <c r="A10" s="79"/>
      <c r="B10" s="79"/>
      <c r="C10" s="79"/>
      <c r="D10" s="79"/>
      <c r="E10" s="79"/>
      <c r="F10" s="79"/>
    </row>
    <row r="11" spans="1:9" ht="14.45" customHeight="1">
      <c r="A11" s="81" t="s">
        <v>0</v>
      </c>
      <c r="B11" s="81" t="s">
        <v>1</v>
      </c>
      <c r="C11" s="81" t="s">
        <v>27</v>
      </c>
      <c r="D11" s="82" t="s">
        <v>51</v>
      </c>
      <c r="E11" s="83"/>
      <c r="F11" s="84"/>
    </row>
    <row r="12" spans="1:9" ht="21" customHeight="1">
      <c r="A12" s="81"/>
      <c r="B12" s="81"/>
      <c r="C12" s="81"/>
      <c r="D12" s="11" t="s">
        <v>19</v>
      </c>
      <c r="E12" s="11" t="s">
        <v>20</v>
      </c>
      <c r="F12" s="11" t="s">
        <v>67</v>
      </c>
    </row>
    <row r="13" spans="1:9" ht="31.5">
      <c r="A13" s="7" t="s">
        <v>25</v>
      </c>
      <c r="B13" s="12"/>
      <c r="C13" s="13"/>
      <c r="D13" s="60">
        <f>D14</f>
        <v>13130952.260000004</v>
      </c>
      <c r="E13" s="60">
        <f t="shared" ref="E13:F13" si="0">E14</f>
        <v>2596808.9700000002</v>
      </c>
      <c r="F13" s="60">
        <f t="shared" si="0"/>
        <v>2614371.4700000002</v>
      </c>
    </row>
    <row r="14" spans="1:9" ht="47.25">
      <c r="A14" s="7" t="s">
        <v>49</v>
      </c>
      <c r="B14" s="28" t="s">
        <v>31</v>
      </c>
      <c r="C14" s="13"/>
      <c r="D14" s="61">
        <f>D15+D26+D35</f>
        <v>13130952.260000004</v>
      </c>
      <c r="E14" s="61">
        <f t="shared" ref="E14:F14" si="1">E15+E26+E35</f>
        <v>2596808.9700000002</v>
      </c>
      <c r="F14" s="61">
        <f t="shared" si="1"/>
        <v>2614371.4700000002</v>
      </c>
    </row>
    <row r="15" spans="1:9" ht="56.25" customHeight="1">
      <c r="A15" s="8" t="s">
        <v>71</v>
      </c>
      <c r="B15" s="28" t="s">
        <v>32</v>
      </c>
      <c r="C15" s="6"/>
      <c r="D15" s="62">
        <f>D16+D19+D22</f>
        <v>110165</v>
      </c>
      <c r="E15" s="62">
        <f t="shared" ref="E15:F15" si="2">E16+E19+E22</f>
        <v>174144.56</v>
      </c>
      <c r="F15" s="62">
        <f t="shared" si="2"/>
        <v>191707.06</v>
      </c>
      <c r="I15" s="65"/>
    </row>
    <row r="16" spans="1:9" ht="31.5">
      <c r="A16" s="20" t="s">
        <v>33</v>
      </c>
      <c r="B16" s="28" t="s">
        <v>34</v>
      </c>
      <c r="C16" s="11"/>
      <c r="D16" s="58">
        <f>D17</f>
        <v>63000</v>
      </c>
      <c r="E16" s="58">
        <f t="shared" ref="E16:F16" si="3">E17</f>
        <v>126979.56</v>
      </c>
      <c r="F16" s="58">
        <f t="shared" si="3"/>
        <v>144542.06</v>
      </c>
    </row>
    <row r="17" spans="1:6" ht="47.25">
      <c r="A17" s="9" t="s">
        <v>10</v>
      </c>
      <c r="B17" s="28" t="s">
        <v>34</v>
      </c>
      <c r="C17" s="11">
        <v>200</v>
      </c>
      <c r="D17" s="58">
        <f>D18</f>
        <v>63000</v>
      </c>
      <c r="E17" s="58">
        <f t="shared" ref="E17:F17" si="4">E18</f>
        <v>126979.56</v>
      </c>
      <c r="F17" s="58">
        <f t="shared" si="4"/>
        <v>144542.06</v>
      </c>
    </row>
    <row r="18" spans="1:6" ht="47.25">
      <c r="A18" s="9" t="s">
        <v>9</v>
      </c>
      <c r="B18" s="28" t="s">
        <v>34</v>
      </c>
      <c r="C18" s="11">
        <v>240</v>
      </c>
      <c r="D18" s="58">
        <v>63000</v>
      </c>
      <c r="E18" s="58">
        <v>126979.56</v>
      </c>
      <c r="F18" s="63">
        <v>144542.06</v>
      </c>
    </row>
    <row r="19" spans="1:6" ht="94.5">
      <c r="A19" s="20" t="s">
        <v>60</v>
      </c>
      <c r="B19" s="33" t="s">
        <v>35</v>
      </c>
      <c r="C19" s="41"/>
      <c r="D19" s="58">
        <f>D20</f>
        <v>9443</v>
      </c>
      <c r="E19" s="58">
        <f t="shared" ref="E19:F19" si="5">E20</f>
        <v>9443</v>
      </c>
      <c r="F19" s="58">
        <f t="shared" si="5"/>
        <v>9443</v>
      </c>
    </row>
    <row r="20" spans="1:6" ht="47.25">
      <c r="A20" s="9" t="s">
        <v>10</v>
      </c>
      <c r="B20" s="33" t="s">
        <v>35</v>
      </c>
      <c r="C20" s="41">
        <v>200</v>
      </c>
      <c r="D20" s="58">
        <f>D21</f>
        <v>9443</v>
      </c>
      <c r="E20" s="58">
        <f t="shared" ref="E20:F20" si="6">E21</f>
        <v>9443</v>
      </c>
      <c r="F20" s="58">
        <f t="shared" si="6"/>
        <v>9443</v>
      </c>
    </row>
    <row r="21" spans="1:6" ht="47.25">
      <c r="A21" s="9" t="s">
        <v>9</v>
      </c>
      <c r="B21" s="33" t="s">
        <v>35</v>
      </c>
      <c r="C21" s="41">
        <v>240</v>
      </c>
      <c r="D21" s="58">
        <v>9443</v>
      </c>
      <c r="E21" s="58">
        <v>9443</v>
      </c>
      <c r="F21" s="63">
        <v>9443</v>
      </c>
    </row>
    <row r="22" spans="1:6" ht="63">
      <c r="A22" s="17" t="s">
        <v>58</v>
      </c>
      <c r="B22" s="28" t="s">
        <v>36</v>
      </c>
      <c r="C22" s="41"/>
      <c r="D22" s="58">
        <f>D23</f>
        <v>37722</v>
      </c>
      <c r="E22" s="58">
        <f t="shared" ref="E22:F22" si="7">E23</f>
        <v>37722</v>
      </c>
      <c r="F22" s="58">
        <f t="shared" si="7"/>
        <v>37722</v>
      </c>
    </row>
    <row r="23" spans="1:6" ht="47.25">
      <c r="A23" s="9" t="s">
        <v>10</v>
      </c>
      <c r="B23" s="28" t="s">
        <v>36</v>
      </c>
      <c r="C23" s="41">
        <v>200</v>
      </c>
      <c r="D23" s="58">
        <f>D24</f>
        <v>37722</v>
      </c>
      <c r="E23" s="58">
        <f t="shared" ref="E23:F23" si="8">E24</f>
        <v>37722</v>
      </c>
      <c r="F23" s="58">
        <f t="shared" si="8"/>
        <v>37722</v>
      </c>
    </row>
    <row r="24" spans="1:6" ht="47.25">
      <c r="A24" s="9" t="s">
        <v>9</v>
      </c>
      <c r="B24" s="28" t="s">
        <v>36</v>
      </c>
      <c r="C24" s="43">
        <v>240</v>
      </c>
      <c r="D24" s="46">
        <v>37722</v>
      </c>
      <c r="E24" s="46">
        <v>37722</v>
      </c>
      <c r="F24" s="48">
        <v>37722</v>
      </c>
    </row>
    <row r="25" spans="1:6">
      <c r="A25" s="9"/>
      <c r="B25" s="14"/>
      <c r="C25" s="41"/>
      <c r="D25" s="46"/>
      <c r="E25" s="46"/>
      <c r="F25" s="48"/>
    </row>
    <row r="26" spans="1:6" ht="46.5" customHeight="1">
      <c r="A26" s="39" t="s">
        <v>59</v>
      </c>
      <c r="B26" s="33" t="s">
        <v>37</v>
      </c>
      <c r="C26" s="38"/>
      <c r="D26" s="46">
        <f>D27</f>
        <v>17753.580000000002</v>
      </c>
      <c r="E26" s="46">
        <f t="shared" ref="E26:F26" si="9">E27</f>
        <v>50557</v>
      </c>
      <c r="F26" s="46">
        <f t="shared" si="9"/>
        <v>50557</v>
      </c>
    </row>
    <row r="27" spans="1:6" ht="50.25" customHeight="1">
      <c r="A27" s="52" t="s">
        <v>72</v>
      </c>
      <c r="B27" s="53" t="s">
        <v>48</v>
      </c>
      <c r="C27" s="59"/>
      <c r="D27" s="58">
        <f>D28</f>
        <v>17753.580000000002</v>
      </c>
      <c r="E27" s="58">
        <f t="shared" ref="E27:F27" si="10">E28</f>
        <v>50557</v>
      </c>
      <c r="F27" s="58">
        <f t="shared" si="10"/>
        <v>50557</v>
      </c>
    </row>
    <row r="28" spans="1:6" ht="63.75" customHeight="1">
      <c r="A28" s="9" t="s">
        <v>10</v>
      </c>
      <c r="B28" s="28" t="s">
        <v>48</v>
      </c>
      <c r="C28" s="41">
        <v>200</v>
      </c>
      <c r="D28" s="46">
        <f>D33</f>
        <v>17753.580000000002</v>
      </c>
      <c r="E28" s="46">
        <f t="shared" ref="E28:F28" si="11">E33</f>
        <v>50557</v>
      </c>
      <c r="F28" s="46">
        <f t="shared" si="11"/>
        <v>50557</v>
      </c>
    </row>
    <row r="29" spans="1:6" ht="37.5" hidden="1" customHeight="1" outlineLevel="1">
      <c r="A29" s="36" t="s">
        <v>9</v>
      </c>
      <c r="B29" s="28" t="s">
        <v>48</v>
      </c>
      <c r="C29" s="43">
        <v>240</v>
      </c>
      <c r="D29" s="48"/>
      <c r="E29" s="48"/>
      <c r="F29" s="48"/>
    </row>
    <row r="30" spans="1:6" ht="47.25" hidden="1" outlineLevel="1">
      <c r="A30" s="17" t="s">
        <v>22</v>
      </c>
      <c r="B30" s="15"/>
      <c r="C30" s="34"/>
      <c r="D30" s="48"/>
      <c r="E30" s="48"/>
      <c r="F30" s="48"/>
    </row>
    <row r="31" spans="1:6" ht="63" hidden="1" outlineLevel="1">
      <c r="A31" s="18" t="s">
        <v>13</v>
      </c>
      <c r="B31" s="15"/>
      <c r="C31" s="30"/>
      <c r="D31" s="46"/>
      <c r="E31" s="46"/>
      <c r="F31" s="48"/>
    </row>
    <row r="32" spans="1:6" ht="31.5" hidden="1" outlineLevel="1">
      <c r="A32" s="18" t="s">
        <v>11</v>
      </c>
      <c r="B32" s="15"/>
      <c r="C32" s="54"/>
      <c r="D32" s="46"/>
      <c r="E32" s="46"/>
      <c r="F32" s="48"/>
    </row>
    <row r="33" spans="1:6" ht="47.25" outlineLevel="1">
      <c r="A33" s="31" t="s">
        <v>9</v>
      </c>
      <c r="B33" s="33" t="s">
        <v>48</v>
      </c>
      <c r="C33" s="41">
        <v>240</v>
      </c>
      <c r="D33" s="46">
        <v>17753.580000000002</v>
      </c>
      <c r="E33" s="46">
        <v>50557</v>
      </c>
      <c r="F33" s="48">
        <v>50557</v>
      </c>
    </row>
    <row r="34" spans="1:6" outlineLevel="1">
      <c r="A34" s="36"/>
      <c r="B34" s="42"/>
      <c r="C34" s="11"/>
      <c r="D34" s="58"/>
      <c r="E34" s="58"/>
      <c r="F34" s="63"/>
    </row>
    <row r="35" spans="1:6" ht="47.25">
      <c r="A35" s="7" t="s">
        <v>63</v>
      </c>
      <c r="B35" s="33" t="s">
        <v>38</v>
      </c>
      <c r="C35" s="40"/>
      <c r="D35" s="48">
        <f>D125+D128+D133+D138</f>
        <v>13003033.680000003</v>
      </c>
      <c r="E35" s="48">
        <f t="shared" ref="E35:F35" si="12">E125+E128+E133+E138</f>
        <v>2372107.41</v>
      </c>
      <c r="F35" s="48">
        <f t="shared" si="12"/>
        <v>2372107.41</v>
      </c>
    </row>
    <row r="36" spans="1:6" ht="47.25" hidden="1">
      <c r="A36" s="20" t="s">
        <v>12</v>
      </c>
      <c r="B36" s="33" t="s">
        <v>39</v>
      </c>
      <c r="C36" s="40" t="s">
        <v>16</v>
      </c>
      <c r="D36" s="48">
        <f t="shared" ref="D36:F36" si="13">D37</f>
        <v>0</v>
      </c>
      <c r="E36" s="48">
        <f t="shared" si="13"/>
        <v>0</v>
      </c>
      <c r="F36" s="48">
        <f t="shared" si="13"/>
        <v>0</v>
      </c>
    </row>
    <row r="37" spans="1:6" ht="63" hidden="1">
      <c r="A37" s="20" t="s">
        <v>13</v>
      </c>
      <c r="B37" s="33" t="s">
        <v>39</v>
      </c>
      <c r="C37" s="41"/>
      <c r="D37" s="46"/>
      <c r="E37" s="46"/>
      <c r="F37" s="48"/>
    </row>
    <row r="38" spans="1:6" hidden="1">
      <c r="A38" s="20" t="s">
        <v>15</v>
      </c>
      <c r="B38" s="33" t="s">
        <v>39</v>
      </c>
      <c r="C38" s="41"/>
      <c r="D38" s="46"/>
      <c r="E38" s="46"/>
      <c r="F38" s="48"/>
    </row>
    <row r="39" spans="1:6" ht="47.25" hidden="1">
      <c r="A39" s="20" t="s">
        <v>40</v>
      </c>
      <c r="B39" s="33" t="s">
        <v>41</v>
      </c>
      <c r="C39" s="16"/>
      <c r="D39" s="48"/>
      <c r="E39" s="48"/>
      <c r="F39" s="48"/>
    </row>
    <row r="40" spans="1:6" ht="47.25" hidden="1">
      <c r="A40" s="20" t="s">
        <v>12</v>
      </c>
      <c r="B40" s="33" t="s">
        <v>41</v>
      </c>
      <c r="C40" s="16"/>
      <c r="D40" s="48"/>
      <c r="E40" s="48"/>
      <c r="F40" s="48"/>
    </row>
    <row r="41" spans="1:6" ht="63" hidden="1">
      <c r="A41" s="20" t="s">
        <v>13</v>
      </c>
      <c r="B41" s="33" t="s">
        <v>41</v>
      </c>
      <c r="C41" s="16"/>
      <c r="D41" s="48"/>
      <c r="E41" s="48"/>
      <c r="F41" s="48"/>
    </row>
    <row r="42" spans="1:6" hidden="1">
      <c r="A42" s="20" t="s">
        <v>15</v>
      </c>
      <c r="B42" s="33" t="s">
        <v>41</v>
      </c>
      <c r="C42" s="41"/>
      <c r="D42" s="46"/>
      <c r="E42" s="46"/>
      <c r="F42" s="48"/>
    </row>
    <row r="43" spans="1:6" hidden="1">
      <c r="A43" s="20" t="s">
        <v>2</v>
      </c>
      <c r="B43" s="33" t="s">
        <v>41</v>
      </c>
      <c r="C43" s="41"/>
      <c r="D43" s="46"/>
      <c r="E43" s="46"/>
      <c r="F43" s="48"/>
    </row>
    <row r="44" spans="1:6" hidden="1">
      <c r="A44" s="20" t="s">
        <v>7</v>
      </c>
      <c r="B44" s="33" t="s">
        <v>41</v>
      </c>
      <c r="C44" s="41"/>
      <c r="D44" s="46"/>
      <c r="E44" s="46"/>
      <c r="F44" s="48"/>
    </row>
    <row r="45" spans="1:6" ht="31.5" hidden="1">
      <c r="A45" s="20" t="s">
        <v>42</v>
      </c>
      <c r="B45" s="33" t="s">
        <v>43</v>
      </c>
      <c r="C45" s="41"/>
      <c r="D45" s="46"/>
      <c r="E45" s="46"/>
      <c r="F45" s="48"/>
    </row>
    <row r="46" spans="1:6" ht="63" hidden="1">
      <c r="A46" s="20" t="s">
        <v>13</v>
      </c>
      <c r="B46" s="33" t="s">
        <v>43</v>
      </c>
      <c r="C46" s="41"/>
      <c r="D46" s="46"/>
      <c r="E46" s="46"/>
      <c r="F46" s="48"/>
    </row>
    <row r="47" spans="1:6" hidden="1">
      <c r="A47" s="20" t="s">
        <v>15</v>
      </c>
      <c r="B47" s="33" t="s">
        <v>43</v>
      </c>
      <c r="C47" s="41"/>
      <c r="D47" s="46"/>
      <c r="E47" s="46"/>
      <c r="F47" s="48"/>
    </row>
    <row r="48" spans="1:6" hidden="1">
      <c r="A48" s="9"/>
      <c r="B48" s="14"/>
      <c r="C48" s="41"/>
      <c r="D48" s="46"/>
      <c r="E48" s="46"/>
      <c r="F48" s="48"/>
    </row>
    <row r="49" spans="1:6" hidden="1">
      <c r="A49" s="9"/>
      <c r="B49" s="14"/>
      <c r="C49" s="41"/>
      <c r="D49" s="46"/>
      <c r="E49" s="46"/>
      <c r="F49" s="48"/>
    </row>
    <row r="50" spans="1:6" hidden="1">
      <c r="A50" s="9"/>
      <c r="B50" s="14"/>
      <c r="C50" s="41"/>
      <c r="D50" s="46"/>
      <c r="E50" s="46"/>
      <c r="F50" s="48"/>
    </row>
    <row r="51" spans="1:6" hidden="1">
      <c r="A51" s="9"/>
      <c r="B51" s="14"/>
      <c r="C51" s="41"/>
      <c r="D51" s="46"/>
      <c r="E51" s="46"/>
      <c r="F51" s="48"/>
    </row>
    <row r="52" spans="1:6" hidden="1">
      <c r="A52" s="20"/>
      <c r="B52" s="14"/>
      <c r="C52" s="41"/>
      <c r="D52" s="46"/>
      <c r="E52" s="46"/>
      <c r="F52" s="48"/>
    </row>
    <row r="53" spans="1:6" hidden="1">
      <c r="A53" s="20"/>
      <c r="B53" s="14"/>
      <c r="C53" s="41"/>
      <c r="D53" s="46"/>
      <c r="E53" s="46"/>
      <c r="F53" s="48"/>
    </row>
    <row r="54" spans="1:6" hidden="1">
      <c r="A54" s="37"/>
      <c r="B54" s="14"/>
      <c r="C54" s="41"/>
      <c r="D54" s="46"/>
      <c r="E54" s="46"/>
      <c r="F54" s="48"/>
    </row>
    <row r="55" spans="1:6" hidden="1">
      <c r="A55" s="20"/>
      <c r="B55" s="14"/>
      <c r="C55" s="41"/>
      <c r="D55" s="46"/>
      <c r="E55" s="46"/>
      <c r="F55" s="48"/>
    </row>
    <row r="56" spans="1:6" hidden="1">
      <c r="A56" s="20"/>
      <c r="B56" s="14"/>
      <c r="C56" s="41"/>
      <c r="D56" s="46"/>
      <c r="E56" s="46"/>
      <c r="F56" s="48"/>
    </row>
    <row r="57" spans="1:6" hidden="1">
      <c r="A57" s="55"/>
      <c r="B57" s="14"/>
      <c r="C57" s="16"/>
      <c r="D57" s="48"/>
      <c r="E57" s="48"/>
      <c r="F57" s="48"/>
    </row>
    <row r="58" spans="1:6" hidden="1">
      <c r="A58" s="37"/>
      <c r="B58" s="14"/>
      <c r="C58" s="16"/>
      <c r="D58" s="48"/>
      <c r="E58" s="48"/>
      <c r="F58" s="48"/>
    </row>
    <row r="59" spans="1:6" hidden="1">
      <c r="A59" s="9"/>
      <c r="B59" s="14"/>
      <c r="C59" s="16"/>
      <c r="D59" s="48"/>
      <c r="E59" s="48"/>
      <c r="F59" s="48"/>
    </row>
    <row r="60" spans="1:6" hidden="1">
      <c r="A60" s="9"/>
      <c r="B60" s="14"/>
      <c r="C60" s="16"/>
      <c r="D60" s="48"/>
      <c r="E60" s="48"/>
      <c r="F60" s="48"/>
    </row>
    <row r="61" spans="1:6" hidden="1">
      <c r="A61" s="56"/>
      <c r="B61" s="14"/>
      <c r="C61" s="16"/>
      <c r="D61" s="48"/>
      <c r="E61" s="48"/>
      <c r="F61" s="48"/>
    </row>
    <row r="62" spans="1:6" hidden="1">
      <c r="A62" s="37"/>
      <c r="B62" s="14"/>
      <c r="C62" s="16"/>
      <c r="D62" s="48"/>
      <c r="E62" s="48"/>
      <c r="F62" s="48"/>
    </row>
    <row r="63" spans="1:6" hidden="1">
      <c r="A63" s="9"/>
      <c r="B63" s="14"/>
      <c r="C63" s="16"/>
      <c r="D63" s="48"/>
      <c r="E63" s="48"/>
      <c r="F63" s="48"/>
    </row>
    <row r="64" spans="1:6" hidden="1">
      <c r="A64" s="9"/>
      <c r="B64" s="14"/>
      <c r="C64" s="16"/>
      <c r="D64" s="48"/>
      <c r="E64" s="48"/>
      <c r="F64" s="48"/>
    </row>
    <row r="65" spans="1:6" hidden="1">
      <c r="A65" s="9"/>
      <c r="B65" s="14"/>
      <c r="C65" s="16"/>
      <c r="D65" s="48"/>
      <c r="E65" s="48"/>
      <c r="F65" s="48"/>
    </row>
    <row r="66" spans="1:6" hidden="1">
      <c r="A66" s="9"/>
      <c r="B66" s="14"/>
      <c r="C66" s="41"/>
      <c r="D66" s="46"/>
      <c r="E66" s="46"/>
      <c r="F66" s="48"/>
    </row>
    <row r="67" spans="1:6" hidden="1">
      <c r="A67" s="9"/>
      <c r="B67" s="14"/>
      <c r="C67" s="41"/>
      <c r="D67" s="46"/>
      <c r="E67" s="46"/>
      <c r="F67" s="48"/>
    </row>
    <row r="68" spans="1:6" hidden="1">
      <c r="A68" s="9"/>
      <c r="B68" s="14"/>
      <c r="C68" s="41"/>
      <c r="D68" s="46"/>
      <c r="E68" s="46"/>
      <c r="F68" s="48"/>
    </row>
    <row r="69" spans="1:6" hidden="1">
      <c r="A69" s="9"/>
      <c r="B69" s="14"/>
      <c r="C69" s="41"/>
      <c r="D69" s="46"/>
      <c r="E69" s="46"/>
      <c r="F69" s="48"/>
    </row>
    <row r="70" spans="1:6" hidden="1">
      <c r="A70" s="37"/>
      <c r="B70" s="14"/>
      <c r="C70" s="16"/>
      <c r="D70" s="48"/>
      <c r="E70" s="48"/>
      <c r="F70" s="48"/>
    </row>
    <row r="71" spans="1:6" hidden="1">
      <c r="A71" s="9"/>
      <c r="B71" s="14"/>
      <c r="C71" s="41"/>
      <c r="D71" s="46"/>
      <c r="E71" s="46"/>
      <c r="F71" s="48"/>
    </row>
    <row r="72" spans="1:6" hidden="1">
      <c r="A72" s="9"/>
      <c r="B72" s="14"/>
      <c r="C72" s="41"/>
      <c r="D72" s="46"/>
      <c r="E72" s="46"/>
      <c r="F72" s="48"/>
    </row>
    <row r="73" spans="1:6" hidden="1">
      <c r="A73" s="55"/>
      <c r="B73" s="14"/>
      <c r="C73" s="16"/>
      <c r="D73" s="48"/>
      <c r="E73" s="48"/>
      <c r="F73" s="48"/>
    </row>
    <row r="74" spans="1:6" hidden="1">
      <c r="A74" s="9"/>
      <c r="B74" s="14"/>
      <c r="C74" s="41"/>
      <c r="D74" s="46"/>
      <c r="E74" s="46"/>
      <c r="F74" s="48"/>
    </row>
    <row r="75" spans="1:6" hidden="1">
      <c r="A75" s="9"/>
      <c r="B75" s="14"/>
      <c r="C75" s="41"/>
      <c r="D75" s="46"/>
      <c r="E75" s="46"/>
      <c r="F75" s="48"/>
    </row>
    <row r="76" spans="1:6" hidden="1">
      <c r="A76" s="55"/>
      <c r="B76" s="14"/>
      <c r="C76" s="16"/>
      <c r="D76" s="48"/>
      <c r="E76" s="48"/>
      <c r="F76" s="48"/>
    </row>
    <row r="77" spans="1:6" hidden="1">
      <c r="A77" s="9"/>
      <c r="B77" s="14"/>
      <c r="C77" s="41"/>
      <c r="D77" s="46"/>
      <c r="E77" s="46"/>
      <c r="F77" s="48"/>
    </row>
    <row r="78" spans="1:6" hidden="1">
      <c r="A78" s="9"/>
      <c r="B78" s="14"/>
      <c r="C78" s="41"/>
      <c r="D78" s="46"/>
      <c r="E78" s="46"/>
      <c r="F78" s="48"/>
    </row>
    <row r="79" spans="1:6" hidden="1">
      <c r="A79" s="9"/>
      <c r="B79" s="14"/>
      <c r="C79" s="41"/>
      <c r="D79" s="46"/>
      <c r="E79" s="46"/>
      <c r="F79" s="48"/>
    </row>
    <row r="80" spans="1:6" hidden="1">
      <c r="A80" s="57"/>
      <c r="B80" s="14"/>
      <c r="C80" s="41"/>
      <c r="D80" s="46"/>
      <c r="E80" s="46"/>
      <c r="F80" s="48"/>
    </row>
    <row r="81" spans="1:6" hidden="1">
      <c r="A81" s="20"/>
      <c r="B81" s="14"/>
      <c r="C81" s="41"/>
      <c r="D81" s="46"/>
      <c r="E81" s="46"/>
      <c r="F81" s="48"/>
    </row>
    <row r="82" spans="1:6" hidden="1">
      <c r="A82" s="20"/>
      <c r="B82" s="14"/>
      <c r="C82" s="41"/>
      <c r="D82" s="46"/>
      <c r="E82" s="46"/>
      <c r="F82" s="48"/>
    </row>
    <row r="83" spans="1:6" hidden="1">
      <c r="A83" s="9"/>
      <c r="B83" s="14"/>
      <c r="C83" s="16"/>
      <c r="D83" s="48"/>
      <c r="E83" s="48"/>
      <c r="F83" s="48"/>
    </row>
    <row r="84" spans="1:6" hidden="1">
      <c r="A84" s="9"/>
      <c r="B84" s="14"/>
      <c r="C84" s="41"/>
      <c r="D84" s="46"/>
      <c r="E84" s="46"/>
      <c r="F84" s="48"/>
    </row>
    <row r="85" spans="1:6" hidden="1">
      <c r="A85" s="9"/>
      <c r="B85" s="14"/>
      <c r="C85" s="41"/>
      <c r="D85" s="46"/>
      <c r="E85" s="46"/>
      <c r="F85" s="48"/>
    </row>
    <row r="86" spans="1:6" hidden="1">
      <c r="A86" s="9"/>
      <c r="B86" s="14"/>
      <c r="C86" s="16"/>
      <c r="D86" s="48"/>
      <c r="E86" s="48"/>
      <c r="F86" s="48"/>
    </row>
    <row r="87" spans="1:6" hidden="1">
      <c r="A87" s="9"/>
      <c r="B87" s="14"/>
      <c r="C87" s="16"/>
      <c r="D87" s="48"/>
      <c r="E87" s="48"/>
      <c r="F87" s="48"/>
    </row>
    <row r="88" spans="1:6" hidden="1">
      <c r="A88" s="37"/>
      <c r="B88" s="14"/>
      <c r="C88" s="16"/>
      <c r="D88" s="48"/>
      <c r="E88" s="48"/>
      <c r="F88" s="48"/>
    </row>
    <row r="89" spans="1:6" hidden="1">
      <c r="A89" s="9"/>
      <c r="B89" s="14"/>
      <c r="C89" s="41"/>
      <c r="D89" s="46"/>
      <c r="E89" s="46"/>
      <c r="F89" s="48"/>
    </row>
    <row r="90" spans="1:6" hidden="1">
      <c r="A90" s="9"/>
      <c r="B90" s="14"/>
      <c r="C90" s="41"/>
      <c r="D90" s="46"/>
      <c r="E90" s="46"/>
      <c r="F90" s="48"/>
    </row>
    <row r="91" spans="1:6" hidden="1">
      <c r="A91" s="9"/>
      <c r="B91" s="14"/>
      <c r="C91" s="41"/>
      <c r="D91" s="46"/>
      <c r="E91" s="46"/>
      <c r="F91" s="48"/>
    </row>
    <row r="92" spans="1:6" hidden="1">
      <c r="A92" s="57"/>
      <c r="B92" s="14"/>
      <c r="C92" s="16"/>
      <c r="D92" s="48"/>
      <c r="E92" s="48"/>
      <c r="F92" s="48"/>
    </row>
    <row r="93" spans="1:6" hidden="1">
      <c r="A93" s="20"/>
      <c r="B93" s="14"/>
      <c r="C93" s="41"/>
      <c r="D93" s="46"/>
      <c r="E93" s="46"/>
      <c r="F93" s="48"/>
    </row>
    <row r="94" spans="1:6" hidden="1">
      <c r="A94" s="20"/>
      <c r="B94" s="14"/>
      <c r="C94" s="41"/>
      <c r="D94" s="46"/>
      <c r="E94" s="46"/>
      <c r="F94" s="48"/>
    </row>
    <row r="95" spans="1:6" hidden="1">
      <c r="A95" s="39"/>
      <c r="B95" s="14"/>
      <c r="C95" s="41"/>
      <c r="D95" s="46"/>
      <c r="E95" s="46"/>
      <c r="F95" s="48"/>
    </row>
    <row r="96" spans="1:6" hidden="1">
      <c r="A96" s="9"/>
      <c r="B96" s="14"/>
      <c r="C96" s="41"/>
      <c r="D96" s="46"/>
      <c r="E96" s="46"/>
      <c r="F96" s="48"/>
    </row>
    <row r="97" spans="1:6" hidden="1">
      <c r="A97" s="9"/>
      <c r="B97" s="14"/>
      <c r="C97" s="41"/>
      <c r="D97" s="46"/>
      <c r="E97" s="46"/>
      <c r="F97" s="48"/>
    </row>
    <row r="98" spans="1:6" hidden="1">
      <c r="A98" s="9"/>
      <c r="B98" s="14"/>
      <c r="C98" s="41"/>
      <c r="D98" s="46"/>
      <c r="E98" s="46"/>
      <c r="F98" s="48"/>
    </row>
    <row r="99" spans="1:6" hidden="1">
      <c r="A99" s="39"/>
      <c r="B99" s="14"/>
      <c r="C99" s="16"/>
      <c r="D99" s="48"/>
      <c r="E99" s="48"/>
      <c r="F99" s="48"/>
    </row>
    <row r="100" spans="1:6" hidden="1">
      <c r="A100" s="37"/>
      <c r="B100" s="14"/>
      <c r="C100" s="16"/>
      <c r="D100" s="48"/>
      <c r="E100" s="48"/>
      <c r="F100" s="48"/>
    </row>
    <row r="101" spans="1:6" hidden="1">
      <c r="A101" s="9"/>
      <c r="B101" s="14"/>
      <c r="C101" s="16"/>
      <c r="D101" s="48"/>
      <c r="E101" s="48"/>
      <c r="F101" s="48"/>
    </row>
    <row r="102" spans="1:6" hidden="1">
      <c r="A102" s="9"/>
      <c r="B102" s="14"/>
      <c r="C102" s="16"/>
      <c r="D102" s="48"/>
      <c r="E102" s="48"/>
      <c r="F102" s="48"/>
    </row>
    <row r="103" spans="1:6" hidden="1">
      <c r="A103" s="39"/>
      <c r="B103" s="14"/>
      <c r="C103" s="16"/>
      <c r="D103" s="48"/>
      <c r="E103" s="48"/>
      <c r="F103" s="48"/>
    </row>
    <row r="104" spans="1:6" hidden="1">
      <c r="A104" s="9"/>
      <c r="B104" s="14"/>
      <c r="C104" s="16"/>
      <c r="D104" s="48"/>
      <c r="E104" s="48"/>
      <c r="F104" s="48"/>
    </row>
    <row r="105" spans="1:6" hidden="1">
      <c r="A105" s="9"/>
      <c r="B105" s="14"/>
      <c r="C105" s="16"/>
      <c r="D105" s="48"/>
      <c r="E105" s="48"/>
      <c r="F105" s="48"/>
    </row>
    <row r="106" spans="1:6" hidden="1">
      <c r="A106" s="9"/>
      <c r="B106" s="14"/>
      <c r="C106" s="16"/>
      <c r="D106" s="48"/>
      <c r="E106" s="48"/>
      <c r="F106" s="48"/>
    </row>
    <row r="107" spans="1:6" hidden="1">
      <c r="A107" s="9"/>
      <c r="B107" s="14"/>
      <c r="C107" s="16"/>
      <c r="D107" s="48"/>
      <c r="E107" s="48"/>
      <c r="F107" s="48"/>
    </row>
    <row r="108" spans="1:6" hidden="1">
      <c r="A108" s="20"/>
      <c r="B108" s="14"/>
      <c r="C108" s="16"/>
      <c r="D108" s="48"/>
      <c r="E108" s="48"/>
      <c r="F108" s="48"/>
    </row>
    <row r="109" spans="1:6" hidden="1">
      <c r="A109" s="20"/>
      <c r="B109" s="14"/>
      <c r="C109" s="16"/>
      <c r="D109" s="48"/>
      <c r="E109" s="48"/>
      <c r="F109" s="48"/>
    </row>
    <row r="110" spans="1:6" hidden="1">
      <c r="A110" s="20"/>
      <c r="B110" s="14"/>
      <c r="C110" s="16"/>
      <c r="D110" s="48"/>
      <c r="E110" s="48"/>
      <c r="F110" s="48"/>
    </row>
    <row r="111" spans="1:6" hidden="1">
      <c r="A111" s="20"/>
      <c r="B111" s="14"/>
      <c r="C111" s="16"/>
      <c r="D111" s="48"/>
      <c r="E111" s="48"/>
      <c r="F111" s="48"/>
    </row>
    <row r="112" spans="1:6" hidden="1">
      <c r="A112" s="9"/>
      <c r="B112" s="14"/>
      <c r="C112" s="41"/>
      <c r="D112" s="46"/>
      <c r="E112" s="46"/>
      <c r="F112" s="48"/>
    </row>
    <row r="113" spans="1:6" hidden="1">
      <c r="A113" s="9"/>
      <c r="B113" s="14"/>
      <c r="C113" s="41"/>
      <c r="D113" s="46"/>
      <c r="E113" s="46"/>
      <c r="F113" s="48"/>
    </row>
    <row r="114" spans="1:6" hidden="1">
      <c r="A114" s="9"/>
      <c r="B114" s="14"/>
      <c r="C114" s="41"/>
      <c r="D114" s="46"/>
      <c r="E114" s="46"/>
      <c r="F114" s="48"/>
    </row>
    <row r="115" spans="1:6" hidden="1">
      <c r="A115" s="9"/>
      <c r="B115" s="14"/>
      <c r="C115" s="41"/>
      <c r="D115" s="46"/>
      <c r="E115" s="46"/>
      <c r="F115" s="48"/>
    </row>
    <row r="116" spans="1:6" hidden="1">
      <c r="A116" s="9"/>
      <c r="B116" s="14"/>
      <c r="C116" s="41"/>
      <c r="D116" s="46"/>
      <c r="E116" s="46"/>
      <c r="F116" s="48"/>
    </row>
    <row r="117" spans="1:6" hidden="1">
      <c r="A117" s="9"/>
      <c r="B117" s="14"/>
      <c r="C117" s="16"/>
      <c r="D117" s="48"/>
      <c r="E117" s="48"/>
      <c r="F117" s="48"/>
    </row>
    <row r="118" spans="1:6" hidden="1">
      <c r="A118" s="9"/>
      <c r="B118" s="14"/>
      <c r="C118" s="16"/>
      <c r="D118" s="48"/>
      <c r="E118" s="48"/>
      <c r="F118" s="48"/>
    </row>
    <row r="119" spans="1:6" hidden="1">
      <c r="A119" s="9"/>
      <c r="B119" s="14"/>
      <c r="C119" s="16"/>
      <c r="D119" s="48"/>
      <c r="E119" s="48"/>
      <c r="F119" s="48"/>
    </row>
    <row r="120" spans="1:6" hidden="1">
      <c r="A120" s="9"/>
      <c r="B120" s="14"/>
      <c r="C120" s="41"/>
      <c r="D120" s="46"/>
      <c r="E120" s="46"/>
      <c r="F120" s="48"/>
    </row>
    <row r="121" spans="1:6" hidden="1">
      <c r="A121" s="9"/>
      <c r="B121" s="14"/>
      <c r="C121" s="41"/>
      <c r="D121" s="46"/>
      <c r="E121" s="46"/>
      <c r="F121" s="48"/>
    </row>
    <row r="122" spans="1:6" hidden="1">
      <c r="A122" s="9"/>
      <c r="B122" s="14"/>
      <c r="C122" s="41"/>
      <c r="D122" s="46"/>
      <c r="E122" s="46"/>
      <c r="F122" s="48"/>
    </row>
    <row r="123" spans="1:6" hidden="1">
      <c r="A123" s="9"/>
      <c r="B123" s="14"/>
      <c r="C123" s="41"/>
      <c r="D123" s="46"/>
      <c r="E123" s="46"/>
      <c r="F123" s="48"/>
    </row>
    <row r="124" spans="1:6" hidden="1">
      <c r="A124" s="9"/>
      <c r="B124" s="14"/>
      <c r="C124" s="41"/>
      <c r="D124" s="46"/>
      <c r="E124" s="46"/>
      <c r="F124" s="48"/>
    </row>
    <row r="125" spans="1:6" ht="47.25">
      <c r="A125" s="20" t="s">
        <v>12</v>
      </c>
      <c r="B125" s="33" t="s">
        <v>39</v>
      </c>
      <c r="C125" s="40"/>
      <c r="D125" s="48">
        <f>D126</f>
        <v>2279515.31</v>
      </c>
      <c r="E125" s="48">
        <f>E126</f>
        <v>2341900</v>
      </c>
      <c r="F125" s="48">
        <f t="shared" ref="F125" si="14">F126</f>
        <v>2341900</v>
      </c>
    </row>
    <row r="126" spans="1:6" ht="63">
      <c r="A126" s="20" t="s">
        <v>13</v>
      </c>
      <c r="B126" s="33" t="s">
        <v>39</v>
      </c>
      <c r="C126" s="40" t="s">
        <v>14</v>
      </c>
      <c r="D126" s="46">
        <f t="shared" ref="D126:F126" si="15">D127</f>
        <v>2279515.31</v>
      </c>
      <c r="E126" s="46">
        <f t="shared" si="15"/>
        <v>2341900</v>
      </c>
      <c r="F126" s="46">
        <f t="shared" si="15"/>
        <v>2341900</v>
      </c>
    </row>
    <row r="127" spans="1:6">
      <c r="A127" s="20" t="s">
        <v>15</v>
      </c>
      <c r="B127" s="33" t="s">
        <v>39</v>
      </c>
      <c r="C127" s="16">
        <v>610</v>
      </c>
      <c r="D127" s="48">
        <v>2279515.31</v>
      </c>
      <c r="E127" s="48">
        <v>2341900</v>
      </c>
      <c r="F127" s="48">
        <v>2341900</v>
      </c>
    </row>
    <row r="128" spans="1:6" ht="47.25">
      <c r="A128" s="20" t="s">
        <v>40</v>
      </c>
      <c r="B128" s="33" t="s">
        <v>41</v>
      </c>
      <c r="C128" s="40"/>
      <c r="D128" s="48">
        <f>D129</f>
        <v>20207.41</v>
      </c>
      <c r="E128" s="48">
        <f t="shared" ref="E128:F128" si="16">E129</f>
        <v>20207.41</v>
      </c>
      <c r="F128" s="48">
        <f t="shared" si="16"/>
        <v>20207.41</v>
      </c>
    </row>
    <row r="129" spans="1:7" ht="63">
      <c r="A129" s="20" t="s">
        <v>13</v>
      </c>
      <c r="B129" s="33" t="s">
        <v>41</v>
      </c>
      <c r="C129" s="40" t="s">
        <v>14</v>
      </c>
      <c r="D129" s="48">
        <f>D130+D131</f>
        <v>20207.41</v>
      </c>
      <c r="E129" s="48">
        <f t="shared" ref="E129:F129" si="17">E130+E131</f>
        <v>20207.41</v>
      </c>
      <c r="F129" s="48">
        <f t="shared" si="17"/>
        <v>20207.41</v>
      </c>
    </row>
    <row r="130" spans="1:7">
      <c r="A130" s="20" t="s">
        <v>15</v>
      </c>
      <c r="B130" s="33" t="s">
        <v>41</v>
      </c>
      <c r="C130" s="40" t="s">
        <v>16</v>
      </c>
      <c r="D130" s="48">
        <v>0</v>
      </c>
      <c r="E130" s="48">
        <v>0</v>
      </c>
      <c r="F130" s="48">
        <v>0</v>
      </c>
    </row>
    <row r="131" spans="1:7">
      <c r="A131" s="20" t="s">
        <v>15</v>
      </c>
      <c r="B131" s="33" t="s">
        <v>41</v>
      </c>
      <c r="C131" s="40" t="s">
        <v>16</v>
      </c>
      <c r="D131" s="48">
        <v>20207.41</v>
      </c>
      <c r="E131" s="48">
        <v>20207.41</v>
      </c>
      <c r="F131" s="48">
        <v>20207.41</v>
      </c>
    </row>
    <row r="132" spans="1:7" ht="63">
      <c r="A132" s="20" t="s">
        <v>73</v>
      </c>
      <c r="B132" s="33" t="s">
        <v>74</v>
      </c>
      <c r="C132" s="40"/>
      <c r="D132" s="48"/>
      <c r="E132" s="48"/>
      <c r="F132" s="48"/>
    </row>
    <row r="133" spans="1:7" ht="69" customHeight="1">
      <c r="A133" s="20" t="s">
        <v>53</v>
      </c>
      <c r="B133" s="33" t="s">
        <v>52</v>
      </c>
      <c r="C133" s="40"/>
      <c r="D133" s="48">
        <f>D134</f>
        <v>10201891.140000002</v>
      </c>
      <c r="E133" s="48">
        <f t="shared" ref="E133:F133" si="18">E134</f>
        <v>10000</v>
      </c>
      <c r="F133" s="48">
        <f t="shared" si="18"/>
        <v>10000</v>
      </c>
    </row>
    <row r="134" spans="1:7" ht="69" customHeight="1">
      <c r="A134" s="20" t="s">
        <v>13</v>
      </c>
      <c r="B134" s="33" t="s">
        <v>52</v>
      </c>
      <c r="C134" s="40" t="s">
        <v>14</v>
      </c>
      <c r="D134" s="48">
        <f>D135+D136+D137</f>
        <v>10201891.140000002</v>
      </c>
      <c r="E134" s="48">
        <f t="shared" ref="E134:F134" si="19">E135+E136+E137</f>
        <v>10000</v>
      </c>
      <c r="F134" s="48">
        <f t="shared" si="19"/>
        <v>10000</v>
      </c>
    </row>
    <row r="135" spans="1:7" ht="30" customHeight="1">
      <c r="A135" s="20" t="s">
        <v>68</v>
      </c>
      <c r="B135" s="33" t="s">
        <v>52</v>
      </c>
      <c r="C135" s="40" t="s">
        <v>16</v>
      </c>
      <c r="D135" s="48">
        <v>8538982.8800000008</v>
      </c>
      <c r="E135" s="48">
        <v>0</v>
      </c>
      <c r="F135" s="48">
        <v>0</v>
      </c>
    </row>
    <row r="136" spans="1:7" s="29" customFormat="1" ht="28.5" customHeight="1">
      <c r="A136" s="20" t="s">
        <v>69</v>
      </c>
      <c r="B136" s="33" t="s">
        <v>52</v>
      </c>
      <c r="C136" s="40" t="s">
        <v>16</v>
      </c>
      <c r="D136" s="48">
        <v>948775.88</v>
      </c>
      <c r="E136" s="48">
        <v>0</v>
      </c>
      <c r="F136" s="48">
        <v>0</v>
      </c>
      <c r="G136" s="2"/>
    </row>
    <row r="137" spans="1:7" ht="37.5" customHeight="1">
      <c r="A137" s="20" t="s">
        <v>70</v>
      </c>
      <c r="B137" s="33" t="s">
        <v>52</v>
      </c>
      <c r="C137" s="40" t="s">
        <v>16</v>
      </c>
      <c r="D137" s="48">
        <v>714132.38</v>
      </c>
      <c r="E137" s="48">
        <v>10000</v>
      </c>
      <c r="F137" s="48">
        <v>10000</v>
      </c>
    </row>
    <row r="138" spans="1:7" ht="69.75" customHeight="1">
      <c r="A138" s="20" t="s">
        <v>54</v>
      </c>
      <c r="B138" s="33" t="s">
        <v>55</v>
      </c>
      <c r="C138" s="40"/>
      <c r="D138" s="48">
        <f>D139</f>
        <v>501419.82</v>
      </c>
      <c r="E138" s="48">
        <f t="shared" ref="E138:F138" si="20">E139</f>
        <v>0</v>
      </c>
      <c r="F138" s="48">
        <f t="shared" si="20"/>
        <v>0</v>
      </c>
    </row>
    <row r="139" spans="1:7" ht="63.75" customHeight="1">
      <c r="A139" s="20" t="s">
        <v>13</v>
      </c>
      <c r="B139" s="33" t="s">
        <v>55</v>
      </c>
      <c r="C139" s="40" t="s">
        <v>14</v>
      </c>
      <c r="D139" s="48">
        <f>D140+D141</f>
        <v>501419.82</v>
      </c>
      <c r="E139" s="48">
        <f t="shared" ref="E139:F139" si="21">E140+E141</f>
        <v>0</v>
      </c>
      <c r="F139" s="48">
        <f t="shared" si="21"/>
        <v>0</v>
      </c>
    </row>
    <row r="140" spans="1:7" ht="37.5" customHeight="1">
      <c r="A140" s="20" t="s">
        <v>69</v>
      </c>
      <c r="B140" s="33" t="s">
        <v>55</v>
      </c>
      <c r="C140" s="40" t="s">
        <v>16</v>
      </c>
      <c r="D140" s="48">
        <v>466320.43</v>
      </c>
      <c r="E140" s="48">
        <v>0</v>
      </c>
      <c r="F140" s="48">
        <v>0</v>
      </c>
    </row>
    <row r="141" spans="1:7" ht="34.5" customHeight="1">
      <c r="A141" s="20" t="s">
        <v>70</v>
      </c>
      <c r="B141" s="33" t="s">
        <v>55</v>
      </c>
      <c r="C141" s="40" t="s">
        <v>16</v>
      </c>
      <c r="D141" s="48">
        <v>35099.39</v>
      </c>
      <c r="E141" s="48">
        <v>0</v>
      </c>
      <c r="F141" s="48">
        <v>0</v>
      </c>
    </row>
    <row r="142" spans="1:7" ht="15.75" customHeight="1">
      <c r="A142" s="20"/>
      <c r="B142" s="33"/>
      <c r="C142" s="40"/>
      <c r="D142" s="48"/>
      <c r="E142" s="48"/>
      <c r="F142" s="47"/>
    </row>
    <row r="143" spans="1:7" ht="47.25">
      <c r="A143" s="7" t="s">
        <v>18</v>
      </c>
      <c r="B143" s="16"/>
      <c r="C143" s="16"/>
      <c r="D143" s="44">
        <f>D145+D151+D168</f>
        <v>3075475.49</v>
      </c>
      <c r="E143" s="44">
        <f t="shared" ref="E143:F143" si="22">E145+E151+E168</f>
        <v>2886480.04</v>
      </c>
      <c r="F143" s="44">
        <f t="shared" si="22"/>
        <v>2901165.26</v>
      </c>
    </row>
    <row r="144" spans="1:7">
      <c r="A144" s="19"/>
      <c r="B144" s="16"/>
      <c r="C144" s="16"/>
      <c r="D144" s="48"/>
      <c r="E144" s="48"/>
      <c r="F144" s="47"/>
    </row>
    <row r="145" spans="1:6" ht="31.5">
      <c r="A145" s="9" t="s">
        <v>62</v>
      </c>
      <c r="B145" s="33">
        <v>1100000000</v>
      </c>
      <c r="C145" s="41"/>
      <c r="D145" s="48">
        <f>D146</f>
        <v>625000</v>
      </c>
      <c r="E145" s="48">
        <f t="shared" ref="E145:F148" si="23">E146</f>
        <v>630000</v>
      </c>
      <c r="F145" s="48">
        <f t="shared" si="23"/>
        <v>635000</v>
      </c>
    </row>
    <row r="146" spans="1:6" ht="32.25" customHeight="1">
      <c r="A146" s="20" t="s">
        <v>24</v>
      </c>
      <c r="B146" s="33">
        <v>1110000000</v>
      </c>
      <c r="C146" s="41"/>
      <c r="D146" s="48">
        <f>D147</f>
        <v>625000</v>
      </c>
      <c r="E146" s="48">
        <f t="shared" si="23"/>
        <v>630000</v>
      </c>
      <c r="F146" s="48">
        <f t="shared" si="23"/>
        <v>635000</v>
      </c>
    </row>
    <row r="147" spans="1:6" ht="47.25">
      <c r="A147" s="9" t="s">
        <v>21</v>
      </c>
      <c r="B147" s="33">
        <v>1110010010</v>
      </c>
      <c r="C147" s="41"/>
      <c r="D147" s="48">
        <f>D148</f>
        <v>625000</v>
      </c>
      <c r="E147" s="48">
        <f t="shared" si="23"/>
        <v>630000</v>
      </c>
      <c r="F147" s="48">
        <f t="shared" si="23"/>
        <v>635000</v>
      </c>
    </row>
    <row r="148" spans="1:6" ht="110.25">
      <c r="A148" s="9" t="s">
        <v>3</v>
      </c>
      <c r="B148" s="33">
        <v>1110010010</v>
      </c>
      <c r="C148" s="16">
        <v>100</v>
      </c>
      <c r="D148" s="48">
        <f>D149</f>
        <v>625000</v>
      </c>
      <c r="E148" s="48">
        <f t="shared" si="23"/>
        <v>630000</v>
      </c>
      <c r="F148" s="48">
        <f t="shared" si="23"/>
        <v>635000</v>
      </c>
    </row>
    <row r="149" spans="1:6" ht="47.25">
      <c r="A149" s="9" t="s">
        <v>4</v>
      </c>
      <c r="B149" s="33">
        <v>1110010010</v>
      </c>
      <c r="C149" s="16">
        <v>120</v>
      </c>
      <c r="D149" s="48">
        <v>625000</v>
      </c>
      <c r="E149" s="48">
        <v>630000</v>
      </c>
      <c r="F149" s="48">
        <v>635000</v>
      </c>
    </row>
    <row r="150" spans="1:6" ht="8.25" customHeight="1">
      <c r="A150" s="9"/>
      <c r="B150" s="51"/>
      <c r="C150" s="16"/>
      <c r="D150" s="48"/>
      <c r="E150" s="48"/>
      <c r="F150" s="48"/>
    </row>
    <row r="151" spans="1:6" ht="45" customHeight="1">
      <c r="A151" s="9" t="s">
        <v>23</v>
      </c>
      <c r="B151" s="28" t="s">
        <v>28</v>
      </c>
      <c r="C151" s="41"/>
      <c r="D151" s="46">
        <f>D152+D160+D164</f>
        <v>2400475.4900000002</v>
      </c>
      <c r="E151" s="46">
        <f t="shared" ref="E151:F151" si="24">E152+E160+E164</f>
        <v>2206480.04</v>
      </c>
      <c r="F151" s="46">
        <f t="shared" si="24"/>
        <v>2216165.2599999998</v>
      </c>
    </row>
    <row r="152" spans="1:6" ht="53.25" customHeight="1">
      <c r="A152" s="9" t="s">
        <v>21</v>
      </c>
      <c r="B152" s="28" t="s">
        <v>29</v>
      </c>
      <c r="C152" s="16"/>
      <c r="D152" s="48">
        <f>D153+D155+D157</f>
        <v>2186814.14</v>
      </c>
      <c r="E152" s="48">
        <f>E153+E155+E157</f>
        <v>1988500</v>
      </c>
      <c r="F152" s="48">
        <f>F153+F155+F157</f>
        <v>1993500</v>
      </c>
    </row>
    <row r="153" spans="1:6" ht="110.25">
      <c r="A153" s="9" t="s">
        <v>3</v>
      </c>
      <c r="B153" s="28" t="s">
        <v>29</v>
      </c>
      <c r="C153" s="16">
        <v>100</v>
      </c>
      <c r="D153" s="48">
        <f>D154</f>
        <v>1663300</v>
      </c>
      <c r="E153" s="48">
        <f>E154</f>
        <v>1527500</v>
      </c>
      <c r="F153" s="48">
        <f>F154</f>
        <v>1529000</v>
      </c>
    </row>
    <row r="154" spans="1:6" ht="47.25">
      <c r="A154" s="9" t="s">
        <v>4</v>
      </c>
      <c r="B154" s="28" t="s">
        <v>29</v>
      </c>
      <c r="C154" s="16">
        <v>120</v>
      </c>
      <c r="D154" s="48">
        <v>1663300</v>
      </c>
      <c r="E154" s="48">
        <v>1527500</v>
      </c>
      <c r="F154" s="48">
        <v>1529000</v>
      </c>
    </row>
    <row r="155" spans="1:6" ht="47.25">
      <c r="A155" s="9" t="s">
        <v>10</v>
      </c>
      <c r="B155" s="28" t="s">
        <v>29</v>
      </c>
      <c r="C155" s="16">
        <v>200</v>
      </c>
      <c r="D155" s="48">
        <f>D156</f>
        <v>502514.14</v>
      </c>
      <c r="E155" s="48">
        <f>E156</f>
        <v>440000</v>
      </c>
      <c r="F155" s="48">
        <f>F156</f>
        <v>443500</v>
      </c>
    </row>
    <row r="156" spans="1:6" ht="47.25">
      <c r="A156" s="9" t="s">
        <v>9</v>
      </c>
      <c r="B156" s="28" t="s">
        <v>29</v>
      </c>
      <c r="C156" s="16">
        <v>240</v>
      </c>
      <c r="D156" s="48">
        <v>502514.14</v>
      </c>
      <c r="E156" s="48">
        <v>440000</v>
      </c>
      <c r="F156" s="48">
        <v>443500</v>
      </c>
    </row>
    <row r="157" spans="1:6">
      <c r="A157" s="9" t="s">
        <v>5</v>
      </c>
      <c r="B157" s="28" t="s">
        <v>29</v>
      </c>
      <c r="C157" s="16">
        <v>800</v>
      </c>
      <c r="D157" s="48">
        <f>D158</f>
        <v>21000</v>
      </c>
      <c r="E157" s="48">
        <f>E158</f>
        <v>21000</v>
      </c>
      <c r="F157" s="48">
        <f>F158</f>
        <v>21000</v>
      </c>
    </row>
    <row r="158" spans="1:6" ht="31.5">
      <c r="A158" s="9" t="s">
        <v>6</v>
      </c>
      <c r="B158" s="28" t="s">
        <v>29</v>
      </c>
      <c r="C158" s="16">
        <v>850</v>
      </c>
      <c r="D158" s="48">
        <v>21000</v>
      </c>
      <c r="E158" s="48">
        <v>21000</v>
      </c>
      <c r="F158" s="48">
        <v>21000</v>
      </c>
    </row>
    <row r="159" spans="1:6" ht="8.25" customHeight="1">
      <c r="A159" s="9"/>
      <c r="B159" s="51"/>
      <c r="C159" s="16"/>
      <c r="D159" s="48"/>
      <c r="E159" s="48"/>
      <c r="F159" s="48"/>
    </row>
    <row r="160" spans="1:6" ht="131.25" customHeight="1">
      <c r="A160" s="9" t="s">
        <v>57</v>
      </c>
      <c r="B160" s="28" t="s">
        <v>56</v>
      </c>
      <c r="C160" s="41"/>
      <c r="D160" s="46">
        <f t="shared" ref="D160:F161" si="25">D161</f>
        <v>87500</v>
      </c>
      <c r="E160" s="46">
        <f t="shared" si="25"/>
        <v>87500</v>
      </c>
      <c r="F160" s="46">
        <f t="shared" si="25"/>
        <v>87500</v>
      </c>
    </row>
    <row r="161" spans="1:6" ht="58.5" customHeight="1">
      <c r="A161" s="9" t="s">
        <v>10</v>
      </c>
      <c r="B161" s="28" t="s">
        <v>56</v>
      </c>
      <c r="C161" s="16">
        <v>200</v>
      </c>
      <c r="D161" s="46">
        <f t="shared" si="25"/>
        <v>87500</v>
      </c>
      <c r="E161" s="46">
        <f t="shared" si="25"/>
        <v>87500</v>
      </c>
      <c r="F161" s="46">
        <f t="shared" si="25"/>
        <v>87500</v>
      </c>
    </row>
    <row r="162" spans="1:6" ht="47.25">
      <c r="A162" s="9" t="s">
        <v>9</v>
      </c>
      <c r="B162" s="28" t="s">
        <v>56</v>
      </c>
      <c r="C162" s="16">
        <v>240</v>
      </c>
      <c r="D162" s="49">
        <v>87500</v>
      </c>
      <c r="E162" s="49">
        <v>87500</v>
      </c>
      <c r="F162" s="49">
        <v>87500</v>
      </c>
    </row>
    <row r="163" spans="1:6" ht="6.75" customHeight="1">
      <c r="A163" s="9"/>
      <c r="B163" s="33"/>
      <c r="C163" s="41"/>
      <c r="D163" s="45"/>
      <c r="E163" s="45"/>
      <c r="F163" s="45"/>
    </row>
    <row r="164" spans="1:6" ht="50.25" customHeight="1">
      <c r="A164" s="20" t="s">
        <v>26</v>
      </c>
      <c r="B164" s="33" t="s">
        <v>30</v>
      </c>
      <c r="C164" s="16"/>
      <c r="D164" s="48">
        <f t="shared" ref="D164:F165" si="26">D165</f>
        <v>126161.35</v>
      </c>
      <c r="E164" s="48">
        <f t="shared" si="26"/>
        <v>130480.04</v>
      </c>
      <c r="F164" s="48">
        <f t="shared" si="26"/>
        <v>135165.26</v>
      </c>
    </row>
    <row r="165" spans="1:6" ht="127.5" customHeight="1">
      <c r="A165" s="9" t="s">
        <v>3</v>
      </c>
      <c r="B165" s="33" t="s">
        <v>30</v>
      </c>
      <c r="C165" s="16">
        <v>100</v>
      </c>
      <c r="D165" s="48">
        <f t="shared" si="26"/>
        <v>126161.35</v>
      </c>
      <c r="E165" s="48">
        <f t="shared" si="26"/>
        <v>130480.04</v>
      </c>
      <c r="F165" s="48">
        <f t="shared" si="26"/>
        <v>135165.26</v>
      </c>
    </row>
    <row r="166" spans="1:6" ht="47.25">
      <c r="A166" s="9" t="s">
        <v>4</v>
      </c>
      <c r="B166" s="33" t="s">
        <v>30</v>
      </c>
      <c r="C166" s="16">
        <v>120</v>
      </c>
      <c r="D166" s="48">
        <v>126161.35</v>
      </c>
      <c r="E166" s="48">
        <v>130480.04</v>
      </c>
      <c r="F166" s="48">
        <v>135165.26</v>
      </c>
    </row>
    <row r="167" spans="1:6" ht="6.75" customHeight="1">
      <c r="A167" s="37"/>
      <c r="B167" s="14"/>
      <c r="C167" s="16"/>
      <c r="D167" s="48"/>
      <c r="E167" s="48"/>
      <c r="F167" s="48"/>
    </row>
    <row r="168" spans="1:6" ht="19.5" customHeight="1">
      <c r="A168" s="9" t="s">
        <v>44</v>
      </c>
      <c r="B168" s="33" t="s">
        <v>45</v>
      </c>
      <c r="C168" s="41"/>
      <c r="D168" s="46">
        <f t="shared" ref="D168:F170" si="27">D169</f>
        <v>50000</v>
      </c>
      <c r="E168" s="46">
        <f t="shared" si="27"/>
        <v>50000</v>
      </c>
      <c r="F168" s="46">
        <f t="shared" si="27"/>
        <v>50000</v>
      </c>
    </row>
    <row r="169" spans="1:6" ht="38.25" customHeight="1">
      <c r="A169" s="9" t="s">
        <v>61</v>
      </c>
      <c r="B169" s="33" t="s">
        <v>46</v>
      </c>
      <c r="C169" s="41"/>
      <c r="D169" s="46">
        <f t="shared" si="27"/>
        <v>50000</v>
      </c>
      <c r="E169" s="46">
        <f t="shared" si="27"/>
        <v>50000</v>
      </c>
      <c r="F169" s="46">
        <f t="shared" si="27"/>
        <v>50000</v>
      </c>
    </row>
    <row r="170" spans="1:6" ht="31.5">
      <c r="A170" s="9" t="s">
        <v>8</v>
      </c>
      <c r="B170" s="33" t="s">
        <v>46</v>
      </c>
      <c r="C170" s="41">
        <v>300</v>
      </c>
      <c r="D170" s="46">
        <f t="shared" si="27"/>
        <v>50000</v>
      </c>
      <c r="E170" s="46">
        <f t="shared" si="27"/>
        <v>50000</v>
      </c>
      <c r="F170" s="46">
        <f t="shared" si="27"/>
        <v>50000</v>
      </c>
    </row>
    <row r="171" spans="1:6" ht="31.5">
      <c r="A171" s="9" t="s">
        <v>75</v>
      </c>
      <c r="B171" s="33" t="s">
        <v>46</v>
      </c>
      <c r="C171" s="41">
        <v>320</v>
      </c>
      <c r="D171" s="46">
        <v>50000</v>
      </c>
      <c r="E171" s="46">
        <v>50000</v>
      </c>
      <c r="F171" s="46">
        <v>50000</v>
      </c>
    </row>
    <row r="172" spans="1:6" ht="6.75" customHeight="1">
      <c r="A172" s="9"/>
      <c r="B172" s="33"/>
      <c r="C172" s="41"/>
      <c r="D172" s="48"/>
      <c r="E172" s="48"/>
      <c r="F172" s="48"/>
    </row>
    <row r="173" spans="1:6" ht="31.5">
      <c r="A173" s="50" t="s">
        <v>47</v>
      </c>
      <c r="B173" s="33"/>
      <c r="C173" s="27"/>
      <c r="D173" s="48"/>
      <c r="E173" s="63">
        <v>43915</v>
      </c>
      <c r="F173" s="63">
        <v>94733</v>
      </c>
    </row>
    <row r="174" spans="1:6" ht="8.25" customHeight="1">
      <c r="A174" s="31"/>
      <c r="B174" s="32"/>
      <c r="C174" s="35"/>
      <c r="D174" s="64"/>
      <c r="E174" s="64"/>
      <c r="F174" s="64"/>
    </row>
    <row r="175" spans="1:6" ht="21.6" customHeight="1">
      <c r="A175" s="74" t="s">
        <v>17</v>
      </c>
      <c r="B175" s="75"/>
      <c r="C175" s="76"/>
      <c r="D175" s="44">
        <f>D13+D143</f>
        <v>16206427.750000004</v>
      </c>
      <c r="E175" s="44">
        <f>E13+E143+E173</f>
        <v>5527204.0099999998</v>
      </c>
      <c r="F175" s="44">
        <f>F13+F143+F173</f>
        <v>5610269.7300000004</v>
      </c>
    </row>
    <row r="176" spans="1:6">
      <c r="A176" s="66"/>
      <c r="B176" s="67"/>
      <c r="C176" s="21"/>
      <c r="D176" s="21"/>
      <c r="E176" s="21"/>
      <c r="F176" s="22"/>
    </row>
    <row r="177" spans="1:6">
      <c r="A177" s="68"/>
      <c r="B177" s="69"/>
      <c r="C177" s="23"/>
      <c r="D177" s="23"/>
      <c r="E177" s="23"/>
      <c r="F177" s="24"/>
    </row>
    <row r="178" spans="1:6">
      <c r="A178" s="68"/>
      <c r="B178" s="69"/>
      <c r="C178" s="23"/>
      <c r="D178" s="23"/>
      <c r="E178" s="23"/>
      <c r="F178" s="24"/>
    </row>
    <row r="179" spans="1:6">
      <c r="A179" s="68"/>
      <c r="B179" s="69"/>
      <c r="C179" s="23"/>
      <c r="D179" s="23"/>
      <c r="E179" s="23"/>
      <c r="F179" s="24"/>
    </row>
    <row r="180" spans="1:6">
      <c r="A180" s="68"/>
      <c r="B180" s="69"/>
      <c r="C180" s="23"/>
      <c r="D180" s="23"/>
      <c r="E180" s="23"/>
      <c r="F180" s="24"/>
    </row>
    <row r="181" spans="1:6">
      <c r="A181" s="70"/>
      <c r="B181" s="71"/>
      <c r="C181" s="25"/>
      <c r="D181" s="25"/>
      <c r="E181" s="25"/>
      <c r="F181" s="26"/>
    </row>
  </sheetData>
  <mergeCells count="12">
    <mergeCell ref="A175:C175"/>
    <mergeCell ref="A9:F10"/>
    <mergeCell ref="A8:F8"/>
    <mergeCell ref="A11:A12"/>
    <mergeCell ref="B11:B12"/>
    <mergeCell ref="C11:C12"/>
    <mergeCell ref="D11:F11"/>
    <mergeCell ref="D2:F2"/>
    <mergeCell ref="D3:F3"/>
    <mergeCell ref="D6:F6"/>
    <mergeCell ref="C4:F4"/>
    <mergeCell ref="C5:F5"/>
  </mergeCells>
  <pageMargins left="0.70866141732283472" right="0.31496062992125984" top="0.47244094488188981" bottom="0.47244094488188981" header="0.31496062992125984" footer="0.31496062992125984"/>
  <pageSetup paperSize="9" scale="55" fitToHeight="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Прилож № 5 программы</vt:lpstr>
      <vt:lpstr>'Прилож № 5 программы'!Заголовки_для_печати</vt:lpstr>
      <vt:lpstr>'Прилож № 5 программы'!Область_печати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2021-11-29T07:42:25Z</dcterms:modified>
</cp:coreProperties>
</file>