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Прилож № 5 программы" sheetId="3" r:id="rId1"/>
  </sheets>
  <definedNames>
    <definedName name="_xlnm.Print_Titles" localSheetId="0">'Прилож № 5 программы'!$11:$12</definedName>
    <definedName name="_xlnm.Print_Area" localSheetId="0">'Прилож № 5 программы'!$A$1:$F$214</definedName>
  </definedNames>
  <calcPr calcId="125725" refMode="R1C1"/>
</workbook>
</file>

<file path=xl/calcChain.xml><?xml version="1.0" encoding="utf-8"?>
<calcChain xmlns="http://schemas.openxmlformats.org/spreadsheetml/2006/main">
  <c r="E172" i="3"/>
  <c r="E171" s="1"/>
  <c r="E163" l="1"/>
  <c r="E157"/>
  <c r="E158"/>
  <c r="E143"/>
  <c r="E142" s="1"/>
  <c r="E138"/>
  <c r="E137" s="1"/>
  <c r="E135"/>
  <c r="E134" s="1"/>
  <c r="E44" l="1"/>
  <c r="D14"/>
  <c r="D157"/>
  <c r="F161"/>
  <c r="E160"/>
  <c r="E159" s="1"/>
  <c r="D160"/>
  <c r="D159" s="1"/>
  <c r="D158" s="1"/>
  <c r="F144"/>
  <c r="F145"/>
  <c r="D143"/>
  <c r="D142" s="1"/>
  <c r="D138"/>
  <c r="F159" l="1"/>
  <c r="F160"/>
  <c r="F142"/>
  <c r="F143"/>
  <c r="F18"/>
  <c r="F21"/>
  <c r="F24"/>
  <c r="F29"/>
  <c r="F30"/>
  <c r="F31"/>
  <c r="F32"/>
  <c r="F33"/>
  <c r="F36"/>
  <c r="F39"/>
  <c r="F42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6"/>
  <c r="F139"/>
  <c r="F154"/>
  <c r="F155"/>
  <c r="F169"/>
  <c r="F174"/>
  <c r="F176"/>
  <c r="F178"/>
  <c r="F182"/>
  <c r="F186"/>
  <c r="F190"/>
  <c r="F192"/>
  <c r="F197"/>
  <c r="F202"/>
  <c r="F205"/>
  <c r="F210"/>
  <c r="F158" l="1"/>
  <c r="F157" s="1"/>
  <c r="E153"/>
  <c r="D153"/>
  <c r="E148"/>
  <c r="D148"/>
  <c r="F153" l="1"/>
  <c r="E147"/>
  <c r="D147"/>
  <c r="D137"/>
  <c r="F137" l="1"/>
  <c r="F138"/>
  <c r="E152"/>
  <c r="D152"/>
  <c r="F152" l="1"/>
  <c r="E196"/>
  <c r="D196"/>
  <c r="D195" s="1"/>
  <c r="D194" s="1"/>
  <c r="E209"/>
  <c r="D209"/>
  <c r="D208" s="1"/>
  <c r="D207" s="1"/>
  <c r="E204"/>
  <c r="D204"/>
  <c r="D203" s="1"/>
  <c r="E201"/>
  <c r="D201"/>
  <c r="D200" s="1"/>
  <c r="E191"/>
  <c r="D191"/>
  <c r="E189"/>
  <c r="D189"/>
  <c r="E181"/>
  <c r="D181"/>
  <c r="D180" s="1"/>
  <c r="E185"/>
  <c r="D185"/>
  <c r="D184" s="1"/>
  <c r="E177"/>
  <c r="D177"/>
  <c r="E175"/>
  <c r="D175"/>
  <c r="E173"/>
  <c r="D173"/>
  <c r="E168"/>
  <c r="D168"/>
  <c r="D167" s="1"/>
  <c r="D166" s="1"/>
  <c r="D165" s="1"/>
  <c r="E23"/>
  <c r="E20"/>
  <c r="E17"/>
  <c r="D23"/>
  <c r="D22" s="1"/>
  <c r="D20"/>
  <c r="D19" s="1"/>
  <c r="D17"/>
  <c r="D16" s="1"/>
  <c r="E28"/>
  <c r="D28"/>
  <c r="D27" s="1"/>
  <c r="E35"/>
  <c r="D35"/>
  <c r="D34" s="1"/>
  <c r="E38"/>
  <c r="D38"/>
  <c r="D37" s="1"/>
  <c r="E41"/>
  <c r="D41"/>
  <c r="D40" s="1"/>
  <c r="E45"/>
  <c r="D45"/>
  <c r="D135"/>
  <c r="D134" s="1"/>
  <c r="D44" s="1"/>
  <c r="F175" l="1"/>
  <c r="F189"/>
  <c r="F45"/>
  <c r="E37"/>
  <c r="F37" s="1"/>
  <c r="F38"/>
  <c r="E34"/>
  <c r="F34" s="1"/>
  <c r="F35"/>
  <c r="F173"/>
  <c r="F177"/>
  <c r="E180"/>
  <c r="F180" s="1"/>
  <c r="F181"/>
  <c r="F191"/>
  <c r="E203"/>
  <c r="F203" s="1"/>
  <c r="F204"/>
  <c r="E40"/>
  <c r="F40" s="1"/>
  <c r="F41"/>
  <c r="D26"/>
  <c r="E195"/>
  <c r="F196"/>
  <c r="E208"/>
  <c r="F209"/>
  <c r="E200"/>
  <c r="F201"/>
  <c r="E184"/>
  <c r="F184" s="1"/>
  <c r="F185"/>
  <c r="E167"/>
  <c r="F168"/>
  <c r="F140"/>
  <c r="F141"/>
  <c r="F134"/>
  <c r="F135"/>
  <c r="E27"/>
  <c r="F28"/>
  <c r="E22"/>
  <c r="F22" s="1"/>
  <c r="F23"/>
  <c r="E19"/>
  <c r="F19" s="1"/>
  <c r="F20"/>
  <c r="E16"/>
  <c r="F16" s="1"/>
  <c r="F17"/>
  <c r="D15"/>
  <c r="D199"/>
  <c r="D172"/>
  <c r="D188"/>
  <c r="E188"/>
  <c r="D171" l="1"/>
  <c r="D163" s="1"/>
  <c r="F188"/>
  <c r="F200"/>
  <c r="E199"/>
  <c r="F199" s="1"/>
  <c r="E15"/>
  <c r="E14" s="1"/>
  <c r="E13" s="1"/>
  <c r="F44"/>
  <c r="E194"/>
  <c r="F194" s="1"/>
  <c r="F195"/>
  <c r="E207"/>
  <c r="F207" s="1"/>
  <c r="F208"/>
  <c r="F172"/>
  <c r="E166"/>
  <c r="F167"/>
  <c r="E26"/>
  <c r="F26" s="1"/>
  <c r="F27"/>
  <c r="D13"/>
  <c r="F171" l="1"/>
  <c r="F15"/>
  <c r="E165"/>
  <c r="F166"/>
  <c r="D214"/>
  <c r="F165" l="1"/>
  <c r="F163"/>
  <c r="F14"/>
  <c r="F13"/>
  <c r="E214" l="1"/>
  <c r="F214" s="1"/>
</calcChain>
</file>

<file path=xl/sharedStrings.xml><?xml version="1.0" encoding="utf-8"?>
<sst xmlns="http://schemas.openxmlformats.org/spreadsheetml/2006/main" count="237" uniqueCount="101">
  <si>
    <t>Наименование показателей</t>
  </si>
  <si>
    <t>Целевая статья</t>
  </si>
  <si>
    <t>Межбюджетные трансферты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</si>
  <si>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</si>
  <si>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</si>
  <si>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бюджетные ассигнования</t>
  </si>
  <si>
    <t>Уплата налогов, сборов и иных платежей</t>
  </si>
  <si>
    <t>Иные межбюджетные трансферты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</si>
  <si>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</si>
  <si>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</si>
  <si>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Иные закупки товаров, работ и услуг для обеспечения государственных (муниципальных) нужд</t>
  </si>
  <si>
    <t>Закупка товаров, работ и услуг для обеспечения государственных (муниципальных) нужд</t>
  </si>
  <si>
    <t>Субсидии некоммерческим организациям</t>
  </si>
  <si>
    <t>Расходы на обеспечение деятельности подведомственных учреждений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</si>
  <si>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</si>
  <si>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</si>
  <si>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</si>
  <si>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</si>
  <si>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ВСЕГО РАСХОДОВ</t>
  </si>
  <si>
    <t>II. НЕПРОГРАММНЫЕ НАПРАВЛЕНИЯ ДЕЯТЕЛЬНОСТИ</t>
  </si>
  <si>
    <t>Расходы на содержание органов местного самоуправления и обеспечение их функций</t>
  </si>
  <si>
    <t>Осуществление полномочий органа местного самоуправления в сфере пожарной безопасности</t>
  </si>
  <si>
    <t xml:space="preserve">Обеспечение функционирования органов местного самоуправления </t>
  </si>
  <si>
    <t xml:space="preserve">Глава муниципального образования </t>
  </si>
  <si>
    <t xml:space="preserve">I. МУНИЦИПАЛЬНЫЕ ПРОГРАММЫ </t>
  </si>
  <si>
    <t xml:space="preserve">Закупка товаров, работ и услуг для обеспечения государственных (муниципальных) нужд                   </t>
  </si>
  <si>
    <t>Осуществление первичного воинского учета на территориях, где отсутствуют военные комиссариаты</t>
  </si>
  <si>
    <t>Вид рас-ходов</t>
  </si>
  <si>
    <t>12 0 00 00000</t>
  </si>
  <si>
    <t>12 0 00 10010</t>
  </si>
  <si>
    <t>13 0 00 00000</t>
  </si>
  <si>
    <t>13 0 00 11160</t>
  </si>
  <si>
    <t>12 0 00 51180</t>
  </si>
  <si>
    <t>01 0 00 00000</t>
  </si>
  <si>
    <t>01 1 00 00000</t>
  </si>
  <si>
    <t>Обеспечение первичных мер пожарной безопасности</t>
  </si>
  <si>
    <t>01 1 00 11550</t>
  </si>
  <si>
    <t>01 1 00 11560</t>
  </si>
  <si>
    <t>01 1 00 81530</t>
  </si>
  <si>
    <t>20 0 00 88912</t>
  </si>
  <si>
    <t>20 0 00 00000</t>
  </si>
  <si>
    <t>20 0 00 88913</t>
  </si>
  <si>
    <t xml:space="preserve">01 6 00 00000 </t>
  </si>
  <si>
    <t>01 6 00 88910</t>
  </si>
  <si>
    <t>01 6 00 88911</t>
  </si>
  <si>
    <t>Обеспечение комплексного развития сельских территорий</t>
  </si>
  <si>
    <t>01 6 00 L5760</t>
  </si>
  <si>
    <t>01 7 00 00000</t>
  </si>
  <si>
    <t>01 7 00 10100</t>
  </si>
  <si>
    <t>Мероприятия по реализации молодежной политики в муниципальных образованиях</t>
  </si>
  <si>
    <t>01 7 00 S8530</t>
  </si>
  <si>
    <t>Поддержка деятельности учреждений культуры</t>
  </si>
  <si>
    <t>01 7 00 85200</t>
  </si>
  <si>
    <t>Социальная поддержка граждан</t>
  </si>
  <si>
    <t>17 0 00 00000</t>
  </si>
  <si>
    <t>17 0 00 17060</t>
  </si>
  <si>
    <t>Объем условно утвержденных расходов</t>
  </si>
  <si>
    <t>Прочие мероприятия по благоустройству</t>
  </si>
  <si>
    <t>01 6 00 13640</t>
  </si>
  <si>
    <t>12 0 00 88914</t>
  </si>
  <si>
    <t>Муниципальная программа "Развитие муниципального образования "Вохтомское"</t>
  </si>
  <si>
    <t>Сумма, тыс.рублей</t>
  </si>
  <si>
    <t>01 7 А1 55192</t>
  </si>
  <si>
    <t>Создание (реконструкция) и капитальный ремонт учреждений культурно-досугового типа в сельской местности</t>
  </si>
  <si>
    <t>Обеспечение развития и укрепления материально- технической базы домов культуры в населенных пунктах с числом жителей до 50 тысяч человек</t>
  </si>
  <si>
    <t>01 7 00 L4670</t>
  </si>
  <si>
    <t>12 0 00 78793</t>
  </si>
  <si>
    <t>Осуществление переданных органам местного самоуправления муниципальных образований Архангельской области государственных полномочий Архангельской области в сфере административных правонарушений</t>
  </si>
  <si>
    <t>Проведение выборов депутатов муниципального Совета муниципального образования</t>
  </si>
  <si>
    <t xml:space="preserve">Осуществление части  полномочий по участию в организации деятельности по накоплению (в том числе раздельному накоплению) и транспортированию твердых коммунальных отходов </t>
  </si>
  <si>
    <t xml:space="preserve">Осуществление части  полномочий по дорожной деятельности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</t>
  </si>
  <si>
    <t xml:space="preserve">Осуществление части  полномочий по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на них,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</t>
  </si>
  <si>
    <t xml:space="preserve">Осуществление части  полномочий по  организации ритуальных услуг и содержанию мест захоронения </t>
  </si>
  <si>
    <t xml:space="preserve">Осуществление части полномочий по решению вопросов местного значения  осуществление муниципального земельного контроля в границах поселения    </t>
  </si>
  <si>
    <t>1.1 Подпрограмма "Пожарная безопасность в поселении"</t>
  </si>
  <si>
    <t xml:space="preserve">Ремонт и содержание противопожарных водоисточников, обустройство минерализованных полос </t>
  </si>
  <si>
    <t>1.2 Подпрограмма "Благоустройство"</t>
  </si>
  <si>
    <t>Специальные расходы</t>
  </si>
  <si>
    <t>софинансирование мероприятий по приведению противопожарных водоисточников в соответствии с установленными нормами и правилами, обустройству минерализованных полос</t>
  </si>
  <si>
    <t>Обеспечение выборов</t>
  </si>
  <si>
    <t>Доплаты к пенсии муниципальным служащим</t>
  </si>
  <si>
    <t>Обеспечение функционирования главы муниципального образования</t>
  </si>
  <si>
    <t>Прочие расходы по обязательствам муниципального образования</t>
  </si>
  <si>
    <t>1.3 Подпрограмма "Развитие культуры в муниципальном образовании "Вохтомское"</t>
  </si>
  <si>
    <t>Отчет</t>
  </si>
  <si>
    <t>План</t>
  </si>
  <si>
    <t>Исполнено</t>
  </si>
  <si>
    <t>% Исполнения</t>
  </si>
  <si>
    <t xml:space="preserve">Приложение № 3
к решению Совета (Собрания) депутатов 
муниципального образования
«_________________________»
Приложение № 3 </t>
  </si>
  <si>
    <t>Субсидии на повышение средней заработной платы работников муниципальных учреждений культуры</t>
  </si>
  <si>
    <t>01 7 00 S8310</t>
  </si>
  <si>
    <t>01 Г 00 S8420</t>
  </si>
  <si>
    <t>Развитие территориального общественного самоуправления в Архангельской области</t>
  </si>
  <si>
    <t>Другие общегосударственные вопросы</t>
  </si>
  <si>
    <t>01 Г 00 00000</t>
  </si>
  <si>
    <t>Закупка товаров, работ и услуг для государственных (муниципальных) нужд</t>
  </si>
  <si>
    <t>1.4 Подпрограмма "Развитие территориального общественного самоуправления в Архангельской области"</t>
  </si>
  <si>
    <t>По распределению бюджетных ассигнований по целевым статьям (муниципальным программам и непрограммным направлениям деятельности), группам и подгруппам видов расходов бюджета муниципального образования "Вохтомское" за 9 месяцев 2021 года</t>
  </si>
  <si>
    <t>к постановлению администрации</t>
  </si>
  <si>
    <t>муниципального образования "Вохтомское"</t>
  </si>
  <si>
    <t xml:space="preserve"> от 01.11.2021 г. № 44</t>
  </si>
</sst>
</file>

<file path=xl/styles.xml><?xml version="1.0" encoding="utf-8"?>
<styleSheet xmlns="http://schemas.openxmlformats.org/spreadsheetml/2006/main">
  <numFmts count="3">
    <numFmt numFmtId="164" formatCode="0#"/>
    <numFmt numFmtId="165" formatCode="#,##0.0"/>
    <numFmt numFmtId="166" formatCode="000000"/>
  </numFmts>
  <fonts count="9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94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/>
    <xf numFmtId="0" fontId="2" fillId="0" borderId="0" xfId="0" applyFont="1" applyFill="1" applyAlignment="1">
      <alignment vertical="top"/>
    </xf>
    <xf numFmtId="0" fontId="1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top" wrapText="1"/>
    </xf>
    <xf numFmtId="0" fontId="1" fillId="2" borderId="2" xfId="0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1" fillId="2" borderId="9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horizontal="left" vertical="center" wrapText="1"/>
    </xf>
    <xf numFmtId="164" fontId="1" fillId="2" borderId="7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165" fontId="1" fillId="0" borderId="7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wrapText="1"/>
    </xf>
    <xf numFmtId="164" fontId="1" fillId="2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 wrapText="1"/>
    </xf>
    <xf numFmtId="164" fontId="4" fillId="2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64" fontId="5" fillId="2" borderId="8" xfId="0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left" vertical="center" wrapText="1"/>
    </xf>
    <xf numFmtId="164" fontId="5" fillId="2" borderId="10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 wrapText="1"/>
    </xf>
    <xf numFmtId="166" fontId="1" fillId="2" borderId="1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right" vertical="center"/>
    </xf>
    <xf numFmtId="2" fontId="4" fillId="2" borderId="1" xfId="0" applyNumberFormat="1" applyFont="1" applyFill="1" applyBorder="1" applyAlignment="1">
      <alignment horizontal="right" vertical="center" wrapText="1"/>
    </xf>
    <xf numFmtId="2" fontId="1" fillId="2" borderId="1" xfId="0" applyNumberFormat="1" applyFont="1" applyFill="1" applyBorder="1" applyAlignment="1">
      <alignment horizontal="right" vertical="center" wrapText="1"/>
    </xf>
    <xf numFmtId="2" fontId="1" fillId="2" borderId="1" xfId="0" applyNumberFormat="1" applyFont="1" applyFill="1" applyBorder="1" applyAlignment="1">
      <alignment horizontal="right" vertical="center"/>
    </xf>
    <xf numFmtId="2" fontId="1" fillId="2" borderId="12" xfId="0" applyNumberFormat="1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left" vertical="center" wrapText="1"/>
    </xf>
    <xf numFmtId="164" fontId="5" fillId="2" borderId="14" xfId="0" applyNumberFormat="1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left" vertical="center" wrapText="1"/>
    </xf>
    <xf numFmtId="164" fontId="5" fillId="2" borderId="12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4" fontId="1" fillId="2" borderId="1" xfId="0" applyNumberFormat="1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justify" vertical="center" wrapText="1"/>
    </xf>
    <xf numFmtId="2" fontId="1" fillId="2" borderId="2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justify" wrapText="1"/>
    </xf>
    <xf numFmtId="0" fontId="4" fillId="2" borderId="2" xfId="0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right" vertical="center" wrapText="1"/>
    </xf>
    <xf numFmtId="2" fontId="5" fillId="2" borderId="1" xfId="0" applyNumberFormat="1" applyFont="1" applyFill="1" applyBorder="1" applyAlignment="1">
      <alignment horizontal="right" vertical="center" wrapText="1"/>
    </xf>
    <xf numFmtId="2" fontId="4" fillId="0" borderId="1" xfId="0" applyNumberFormat="1" applyFont="1" applyFill="1" applyBorder="1" applyAlignment="1">
      <alignment horizontal="right" vertical="center"/>
    </xf>
    <xf numFmtId="2" fontId="1" fillId="2" borderId="2" xfId="0" applyNumberFormat="1" applyFont="1" applyFill="1" applyBorder="1" applyAlignment="1">
      <alignment horizontal="right" vertical="center"/>
    </xf>
    <xf numFmtId="2" fontId="1" fillId="2" borderId="10" xfId="0" applyNumberFormat="1" applyFont="1" applyFill="1" applyBorder="1" applyAlignment="1">
      <alignment horizontal="right" vertical="center"/>
    </xf>
    <xf numFmtId="16" fontId="1" fillId="0" borderId="0" xfId="0" applyNumberFormat="1" applyFont="1" applyFill="1"/>
    <xf numFmtId="0" fontId="8" fillId="0" borderId="0" xfId="0" applyFont="1" applyFill="1" applyAlignment="1">
      <alignment horizontal="right" vertical="center"/>
    </xf>
    <xf numFmtId="0" fontId="1" fillId="2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5" fontId="1" fillId="2" borderId="4" xfId="0" applyNumberFormat="1" applyFont="1" applyFill="1" applyBorder="1" applyAlignment="1">
      <alignment horizontal="center" vertical="center" wrapText="1"/>
    </xf>
    <xf numFmtId="165" fontId="1" fillId="2" borderId="5" xfId="0" applyNumberFormat="1" applyFont="1" applyFill="1" applyBorder="1" applyAlignment="1">
      <alignment horizontal="center" vertical="center" wrapText="1"/>
    </xf>
    <xf numFmtId="165" fontId="1" fillId="2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top" wrapText="1"/>
    </xf>
    <xf numFmtId="0" fontId="2" fillId="2" borderId="0" xfId="0" applyFont="1" applyFill="1" applyAlignment="1">
      <alignment horizontal="right" vertical="center" wrapText="1"/>
    </xf>
    <xf numFmtId="0" fontId="1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colors>
    <mruColors>
      <color rgb="FF66FFCC"/>
      <color rgb="FFFF9966"/>
      <color rgb="FFFFCCCC"/>
      <color rgb="FFFF7C80"/>
      <color rgb="FFFF99CC"/>
      <color rgb="FFCC99FF"/>
      <color rgb="FF9999FF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0"/>
  <sheetViews>
    <sheetView tabSelected="1" workbookViewId="0">
      <selection activeCell="D7" sqref="D7"/>
    </sheetView>
  </sheetViews>
  <sheetFormatPr defaultColWidth="9.140625" defaultRowHeight="15.75" outlineLevelRow="1"/>
  <cols>
    <col min="1" max="1" width="38.85546875" style="2" customWidth="1"/>
    <col min="2" max="2" width="21.140625" style="2" customWidth="1"/>
    <col min="3" max="3" width="9.140625" style="2" customWidth="1"/>
    <col min="4" max="5" width="13.5703125" style="2" customWidth="1"/>
    <col min="6" max="6" width="14.140625" style="2" customWidth="1"/>
    <col min="7" max="16384" width="9.140625" style="2"/>
  </cols>
  <sheetData>
    <row r="1" spans="1:9" ht="14.45" customHeight="1">
      <c r="B1" s="1"/>
      <c r="C1" s="3"/>
      <c r="D1" s="78" t="s">
        <v>88</v>
      </c>
      <c r="E1" s="78"/>
      <c r="F1" s="78"/>
    </row>
    <row r="2" spans="1:9" ht="30.6" customHeight="1">
      <c r="B2" s="10"/>
      <c r="C2" s="90"/>
      <c r="D2" s="91" t="s">
        <v>98</v>
      </c>
      <c r="E2" s="91"/>
      <c r="F2" s="91"/>
      <c r="G2" s="10"/>
    </row>
    <row r="3" spans="1:9" ht="15.95" customHeight="1">
      <c r="B3" s="4"/>
      <c r="C3" s="91" t="s">
        <v>99</v>
      </c>
      <c r="D3" s="91"/>
      <c r="E3" s="91"/>
      <c r="F3" s="91"/>
    </row>
    <row r="4" spans="1:9" ht="11.25" customHeight="1">
      <c r="B4" s="4"/>
      <c r="C4" s="91"/>
      <c r="D4" s="91"/>
      <c r="E4" s="91"/>
      <c r="F4" s="91"/>
    </row>
    <row r="5" spans="1:9">
      <c r="B5" s="4"/>
      <c r="C5" s="92"/>
      <c r="D5" s="93" t="s">
        <v>100</v>
      </c>
      <c r="E5" s="93"/>
      <c r="F5" s="93"/>
    </row>
    <row r="6" spans="1:9">
      <c r="B6" s="4"/>
      <c r="C6" s="4"/>
      <c r="D6" s="5"/>
      <c r="E6" s="5"/>
      <c r="F6" s="5"/>
    </row>
    <row r="7" spans="1:9" ht="18.75">
      <c r="B7" s="4"/>
      <c r="C7" s="75" t="s">
        <v>84</v>
      </c>
      <c r="D7" s="5"/>
      <c r="E7" s="5"/>
      <c r="F7" s="5"/>
    </row>
    <row r="8" spans="1:9" ht="74.099999999999994" customHeight="1">
      <c r="A8" s="85" t="s">
        <v>97</v>
      </c>
      <c r="B8" s="85"/>
      <c r="C8" s="85"/>
      <c r="D8" s="85"/>
      <c r="E8" s="85"/>
      <c r="F8" s="85"/>
    </row>
    <row r="9" spans="1:9" ht="5.25" customHeight="1">
      <c r="A9" s="82"/>
      <c r="B9" s="83"/>
      <c r="C9" s="83"/>
      <c r="D9" s="83"/>
      <c r="E9" s="83"/>
      <c r="F9" s="83"/>
    </row>
    <row r="10" spans="1:9" ht="14.25" customHeight="1">
      <c r="A10" s="84"/>
      <c r="B10" s="84"/>
      <c r="C10" s="84"/>
      <c r="D10" s="84"/>
      <c r="E10" s="84"/>
      <c r="F10" s="84"/>
    </row>
    <row r="11" spans="1:9" ht="14.45" customHeight="1">
      <c r="A11" s="86" t="s">
        <v>0</v>
      </c>
      <c r="B11" s="86" t="s">
        <v>1</v>
      </c>
      <c r="C11" s="86" t="s">
        <v>27</v>
      </c>
      <c r="D11" s="87" t="s">
        <v>61</v>
      </c>
      <c r="E11" s="88"/>
      <c r="F11" s="89"/>
    </row>
    <row r="12" spans="1:9" ht="30" customHeight="1">
      <c r="A12" s="86"/>
      <c r="B12" s="86"/>
      <c r="C12" s="86"/>
      <c r="D12" s="11" t="s">
        <v>85</v>
      </c>
      <c r="E12" s="11" t="s">
        <v>86</v>
      </c>
      <c r="F12" s="11" t="s">
        <v>87</v>
      </c>
    </row>
    <row r="13" spans="1:9" ht="31.5">
      <c r="A13" s="7" t="s">
        <v>24</v>
      </c>
      <c r="B13" s="12"/>
      <c r="C13" s="13"/>
      <c r="D13" s="69">
        <f>D14</f>
        <v>3347.6000000000004</v>
      </c>
      <c r="E13" s="69">
        <f>E14</f>
        <v>2786.3900000000003</v>
      </c>
      <c r="F13" s="69">
        <f>E13/D13*100</f>
        <v>83.235452264308762</v>
      </c>
    </row>
    <row r="14" spans="1:9" ht="47.25">
      <c r="A14" s="7" t="s">
        <v>60</v>
      </c>
      <c r="B14" s="34" t="s">
        <v>33</v>
      </c>
      <c r="C14" s="13"/>
      <c r="D14" s="70">
        <f>D15+D26+D44+D157</f>
        <v>3347.6000000000004</v>
      </c>
      <c r="E14" s="70">
        <f>E15+E26+E44+E157</f>
        <v>2786.3900000000003</v>
      </c>
      <c r="F14" s="69">
        <f t="shared" ref="F14:F77" si="0">E14/D14*100</f>
        <v>83.235452264308762</v>
      </c>
    </row>
    <row r="15" spans="1:9" ht="56.25" customHeight="1">
      <c r="A15" s="8" t="s">
        <v>74</v>
      </c>
      <c r="B15" s="34" t="s">
        <v>34</v>
      </c>
      <c r="C15" s="6"/>
      <c r="D15" s="71">
        <f>D16+D19+D22</f>
        <v>112.2</v>
      </c>
      <c r="E15" s="71">
        <f t="shared" ref="E15" si="1">E16+E19+E22</f>
        <v>83.02000000000001</v>
      </c>
      <c r="F15" s="69">
        <f t="shared" si="0"/>
        <v>73.992869875222823</v>
      </c>
      <c r="I15" s="74"/>
    </row>
    <row r="16" spans="1:9" ht="31.5">
      <c r="A16" s="20" t="s">
        <v>35</v>
      </c>
      <c r="B16" s="34" t="s">
        <v>36</v>
      </c>
      <c r="C16" s="11"/>
      <c r="D16" s="64">
        <f>D17</f>
        <v>65</v>
      </c>
      <c r="E16" s="64">
        <f t="shared" ref="E16" si="2">E17</f>
        <v>35.82</v>
      </c>
      <c r="F16" s="69">
        <f t="shared" si="0"/>
        <v>55.107692307692311</v>
      </c>
      <c r="G16" s="35"/>
    </row>
    <row r="17" spans="1:7" ht="47.25">
      <c r="A17" s="9" t="s">
        <v>11</v>
      </c>
      <c r="B17" s="34" t="s">
        <v>36</v>
      </c>
      <c r="C17" s="11">
        <v>200</v>
      </c>
      <c r="D17" s="64">
        <f>D18</f>
        <v>65</v>
      </c>
      <c r="E17" s="64">
        <f t="shared" ref="E17" si="3">E18</f>
        <v>35.82</v>
      </c>
      <c r="F17" s="69">
        <f t="shared" si="0"/>
        <v>55.107692307692311</v>
      </c>
      <c r="G17" s="35"/>
    </row>
    <row r="18" spans="1:7" ht="47.25">
      <c r="A18" s="9" t="s">
        <v>10</v>
      </c>
      <c r="B18" s="34" t="s">
        <v>36</v>
      </c>
      <c r="C18" s="11">
        <v>240</v>
      </c>
      <c r="D18" s="64">
        <v>65</v>
      </c>
      <c r="E18" s="64">
        <v>35.82</v>
      </c>
      <c r="F18" s="69">
        <f t="shared" si="0"/>
        <v>55.107692307692311</v>
      </c>
      <c r="G18" s="35"/>
    </row>
    <row r="19" spans="1:7" ht="94.5">
      <c r="A19" s="20" t="s">
        <v>78</v>
      </c>
      <c r="B19" s="39" t="s">
        <v>37</v>
      </c>
      <c r="C19" s="47"/>
      <c r="D19" s="64">
        <f>D20</f>
        <v>9.5</v>
      </c>
      <c r="E19" s="64">
        <f t="shared" ref="E19" si="4">E20</f>
        <v>9.5</v>
      </c>
      <c r="F19" s="69">
        <f t="shared" si="0"/>
        <v>100</v>
      </c>
      <c r="G19" s="35"/>
    </row>
    <row r="20" spans="1:7" ht="47.25">
      <c r="A20" s="9" t="s">
        <v>11</v>
      </c>
      <c r="B20" s="39" t="s">
        <v>37</v>
      </c>
      <c r="C20" s="47">
        <v>200</v>
      </c>
      <c r="D20" s="64">
        <f>D21</f>
        <v>9.5</v>
      </c>
      <c r="E20" s="64">
        <f t="shared" ref="E20" si="5">E21</f>
        <v>9.5</v>
      </c>
      <c r="F20" s="69">
        <f t="shared" si="0"/>
        <v>100</v>
      </c>
      <c r="G20" s="35"/>
    </row>
    <row r="21" spans="1:7" ht="47.25">
      <c r="A21" s="9" t="s">
        <v>10</v>
      </c>
      <c r="B21" s="39" t="s">
        <v>37</v>
      </c>
      <c r="C21" s="47">
        <v>240</v>
      </c>
      <c r="D21" s="64">
        <v>9.5</v>
      </c>
      <c r="E21" s="64">
        <v>9.5</v>
      </c>
      <c r="F21" s="69">
        <f t="shared" si="0"/>
        <v>100</v>
      </c>
      <c r="G21" s="35"/>
    </row>
    <row r="22" spans="1:7" ht="63">
      <c r="A22" s="17" t="s">
        <v>75</v>
      </c>
      <c r="B22" s="34" t="s">
        <v>38</v>
      </c>
      <c r="C22" s="47"/>
      <c r="D22" s="64">
        <f>D23</f>
        <v>37.700000000000003</v>
      </c>
      <c r="E22" s="64">
        <f t="shared" ref="E22" si="6">E23</f>
        <v>37.700000000000003</v>
      </c>
      <c r="F22" s="69">
        <f t="shared" si="0"/>
        <v>100</v>
      </c>
      <c r="G22" s="35"/>
    </row>
    <row r="23" spans="1:7" ht="47.25">
      <c r="A23" s="9" t="s">
        <v>11</v>
      </c>
      <c r="B23" s="34" t="s">
        <v>38</v>
      </c>
      <c r="C23" s="47">
        <v>200</v>
      </c>
      <c r="D23" s="64">
        <f>D24</f>
        <v>37.700000000000003</v>
      </c>
      <c r="E23" s="64">
        <f t="shared" ref="E23" si="7">E24</f>
        <v>37.700000000000003</v>
      </c>
      <c r="F23" s="69">
        <f t="shared" si="0"/>
        <v>100</v>
      </c>
      <c r="G23" s="35"/>
    </row>
    <row r="24" spans="1:7" ht="47.25">
      <c r="A24" s="9" t="s">
        <v>10</v>
      </c>
      <c r="B24" s="39" t="s">
        <v>38</v>
      </c>
      <c r="C24" s="76">
        <v>240</v>
      </c>
      <c r="D24" s="52">
        <v>37.700000000000003</v>
      </c>
      <c r="E24" s="52">
        <v>37.700000000000003</v>
      </c>
      <c r="F24" s="69">
        <f t="shared" si="0"/>
        <v>100</v>
      </c>
      <c r="G24" s="35"/>
    </row>
    <row r="25" spans="1:7">
      <c r="A25" s="9"/>
      <c r="B25" s="14"/>
      <c r="C25" s="47"/>
      <c r="D25" s="52"/>
      <c r="E25" s="52"/>
      <c r="F25" s="69"/>
      <c r="G25" s="35"/>
    </row>
    <row r="26" spans="1:7" ht="46.5" customHeight="1">
      <c r="A26" s="45" t="s">
        <v>76</v>
      </c>
      <c r="B26" s="39" t="s">
        <v>42</v>
      </c>
      <c r="C26" s="44"/>
      <c r="D26" s="52">
        <f>D27+D34+D37+D40</f>
        <v>110.1</v>
      </c>
      <c r="E26" s="52">
        <f t="shared" ref="E26" si="8">E27+E34+E37+E40</f>
        <v>31.17</v>
      </c>
      <c r="F26" s="69">
        <f t="shared" si="0"/>
        <v>28.310626702997276</v>
      </c>
      <c r="G26" s="35"/>
    </row>
    <row r="27" spans="1:7" ht="43.5" customHeight="1">
      <c r="A27" s="57" t="s">
        <v>57</v>
      </c>
      <c r="B27" s="58" t="s">
        <v>58</v>
      </c>
      <c r="C27" s="68"/>
      <c r="D27" s="64">
        <f>D28</f>
        <v>4.4000000000000004</v>
      </c>
      <c r="E27" s="64">
        <f t="shared" ref="E27" si="9">E28</f>
        <v>3.85</v>
      </c>
      <c r="F27" s="69">
        <f t="shared" si="0"/>
        <v>87.5</v>
      </c>
      <c r="G27" s="35"/>
    </row>
    <row r="28" spans="1:7" ht="63.75" customHeight="1">
      <c r="A28" s="9" t="s">
        <v>11</v>
      </c>
      <c r="B28" s="34" t="s">
        <v>58</v>
      </c>
      <c r="C28" s="47">
        <v>200</v>
      </c>
      <c r="D28" s="52">
        <f>D33</f>
        <v>4.4000000000000004</v>
      </c>
      <c r="E28" s="52">
        <f t="shared" ref="E28" si="10">E33</f>
        <v>3.85</v>
      </c>
      <c r="F28" s="69">
        <f t="shared" si="0"/>
        <v>87.5</v>
      </c>
      <c r="G28" s="35"/>
    </row>
    <row r="29" spans="1:7" ht="37.5" hidden="1" customHeight="1" outlineLevel="1">
      <c r="A29" s="42" t="s">
        <v>10</v>
      </c>
      <c r="B29" s="34" t="s">
        <v>58</v>
      </c>
      <c r="C29" s="49">
        <v>240</v>
      </c>
      <c r="D29" s="53"/>
      <c r="E29" s="53"/>
      <c r="F29" s="69" t="e">
        <f t="shared" si="0"/>
        <v>#DIV/0!</v>
      </c>
      <c r="G29" s="35"/>
    </row>
    <row r="30" spans="1:7" ht="47.25" hidden="1" outlineLevel="1">
      <c r="A30" s="17" t="s">
        <v>21</v>
      </c>
      <c r="B30" s="15"/>
      <c r="C30" s="40"/>
      <c r="D30" s="53"/>
      <c r="E30" s="53"/>
      <c r="F30" s="69" t="e">
        <f t="shared" si="0"/>
        <v>#DIV/0!</v>
      </c>
      <c r="G30" s="35"/>
    </row>
    <row r="31" spans="1:7" ht="63" hidden="1" outlineLevel="1">
      <c r="A31" s="18" t="s">
        <v>14</v>
      </c>
      <c r="B31" s="15"/>
      <c r="C31" s="36"/>
      <c r="D31" s="52"/>
      <c r="E31" s="52"/>
      <c r="F31" s="69" t="e">
        <f t="shared" si="0"/>
        <v>#DIV/0!</v>
      </c>
      <c r="G31" s="35"/>
    </row>
    <row r="32" spans="1:7" ht="31.5" hidden="1" outlineLevel="1">
      <c r="A32" s="18" t="s">
        <v>12</v>
      </c>
      <c r="B32" s="15"/>
      <c r="C32" s="59"/>
      <c r="D32" s="52"/>
      <c r="E32" s="52"/>
      <c r="F32" s="69" t="e">
        <f t="shared" si="0"/>
        <v>#DIV/0!</v>
      </c>
      <c r="G32" s="35"/>
    </row>
    <row r="33" spans="1:7" ht="47.25" outlineLevel="1">
      <c r="A33" s="37" t="s">
        <v>10</v>
      </c>
      <c r="B33" s="39" t="s">
        <v>58</v>
      </c>
      <c r="C33" s="47">
        <v>240</v>
      </c>
      <c r="D33" s="52">
        <v>4.4000000000000004</v>
      </c>
      <c r="E33" s="52">
        <v>3.85</v>
      </c>
      <c r="F33" s="69">
        <f t="shared" si="0"/>
        <v>87.5</v>
      </c>
      <c r="G33" s="35"/>
    </row>
    <row r="34" spans="1:7" ht="94.5" outlineLevel="1">
      <c r="A34" s="9" t="s">
        <v>69</v>
      </c>
      <c r="B34" s="39" t="s">
        <v>43</v>
      </c>
      <c r="C34" s="16"/>
      <c r="D34" s="52">
        <f>D35</f>
        <v>24.4</v>
      </c>
      <c r="E34" s="52">
        <f t="shared" ref="E34" si="11">E35</f>
        <v>24.4</v>
      </c>
      <c r="F34" s="69">
        <f t="shared" si="0"/>
        <v>100</v>
      </c>
      <c r="G34" s="35"/>
    </row>
    <row r="35" spans="1:7" ht="47.25" outlineLevel="1">
      <c r="A35" s="9" t="s">
        <v>11</v>
      </c>
      <c r="B35" s="39" t="s">
        <v>43</v>
      </c>
      <c r="C35" s="16">
        <v>200</v>
      </c>
      <c r="D35" s="52">
        <f>D36</f>
        <v>24.4</v>
      </c>
      <c r="E35" s="52">
        <f t="shared" ref="E35" si="12">E36</f>
        <v>24.4</v>
      </c>
      <c r="F35" s="69">
        <f t="shared" si="0"/>
        <v>100</v>
      </c>
      <c r="G35" s="35"/>
    </row>
    <row r="36" spans="1:7" ht="47.25" outlineLevel="1">
      <c r="A36" s="9" t="s">
        <v>10</v>
      </c>
      <c r="B36" s="39" t="s">
        <v>43</v>
      </c>
      <c r="C36" s="16">
        <v>240</v>
      </c>
      <c r="D36" s="52">
        <v>24.4</v>
      </c>
      <c r="E36" s="52">
        <v>24.4</v>
      </c>
      <c r="F36" s="69">
        <f t="shared" si="0"/>
        <v>100</v>
      </c>
      <c r="G36" s="35"/>
    </row>
    <row r="37" spans="1:7" ht="60.75" customHeight="1" outlineLevel="1">
      <c r="A37" s="9" t="s">
        <v>72</v>
      </c>
      <c r="B37" s="60" t="s">
        <v>44</v>
      </c>
      <c r="C37" s="16"/>
      <c r="D37" s="52">
        <f>D38</f>
        <v>16.3</v>
      </c>
      <c r="E37" s="52">
        <f t="shared" ref="E37" si="13">E38</f>
        <v>2.92</v>
      </c>
      <c r="F37" s="69">
        <f t="shared" si="0"/>
        <v>17.914110429447852</v>
      </c>
      <c r="G37" s="35"/>
    </row>
    <row r="38" spans="1:7" ht="47.25" outlineLevel="1">
      <c r="A38" s="9" t="s">
        <v>11</v>
      </c>
      <c r="B38" s="60" t="s">
        <v>44</v>
      </c>
      <c r="C38" s="16">
        <v>200</v>
      </c>
      <c r="D38" s="52">
        <f>D39</f>
        <v>16.3</v>
      </c>
      <c r="E38" s="52">
        <f>E39</f>
        <v>2.92</v>
      </c>
      <c r="F38" s="69">
        <f t="shared" si="0"/>
        <v>17.914110429447852</v>
      </c>
      <c r="G38" s="35"/>
    </row>
    <row r="39" spans="1:7" ht="47.25" outlineLevel="1">
      <c r="A39" s="9" t="s">
        <v>10</v>
      </c>
      <c r="B39" s="60" t="s">
        <v>44</v>
      </c>
      <c r="C39" s="16">
        <v>240</v>
      </c>
      <c r="D39" s="52">
        <v>16.3</v>
      </c>
      <c r="E39" s="52">
        <v>2.92</v>
      </c>
      <c r="F39" s="69">
        <f t="shared" si="0"/>
        <v>17.914110429447852</v>
      </c>
      <c r="G39" s="35"/>
    </row>
    <row r="40" spans="1:7" ht="31.5" outlineLevel="1">
      <c r="A40" s="9" t="s">
        <v>45</v>
      </c>
      <c r="B40" s="60" t="s">
        <v>46</v>
      </c>
      <c r="C40" s="16"/>
      <c r="D40" s="52">
        <f>D41</f>
        <v>65</v>
      </c>
      <c r="E40" s="52">
        <f t="shared" ref="E40" si="14">E41</f>
        <v>0</v>
      </c>
      <c r="F40" s="69">
        <f t="shared" si="0"/>
        <v>0</v>
      </c>
      <c r="G40" s="35"/>
    </row>
    <row r="41" spans="1:7" ht="47.25" outlineLevel="1">
      <c r="A41" s="9" t="s">
        <v>11</v>
      </c>
      <c r="B41" s="60" t="s">
        <v>46</v>
      </c>
      <c r="C41" s="16">
        <v>200</v>
      </c>
      <c r="D41" s="52">
        <f>D42</f>
        <v>65</v>
      </c>
      <c r="E41" s="52">
        <f t="shared" ref="E41" si="15">E42</f>
        <v>0</v>
      </c>
      <c r="F41" s="69">
        <f t="shared" si="0"/>
        <v>0</v>
      </c>
      <c r="G41" s="35"/>
    </row>
    <row r="42" spans="1:7" ht="47.25" outlineLevel="1">
      <c r="A42" s="9" t="s">
        <v>10</v>
      </c>
      <c r="B42" s="60" t="s">
        <v>46</v>
      </c>
      <c r="C42" s="16">
        <v>240</v>
      </c>
      <c r="D42" s="52">
        <v>65</v>
      </c>
      <c r="E42" s="52">
        <v>0</v>
      </c>
      <c r="F42" s="69">
        <f t="shared" si="0"/>
        <v>0</v>
      </c>
      <c r="G42" s="35"/>
    </row>
    <row r="43" spans="1:7" outlineLevel="1">
      <c r="A43" s="42"/>
      <c r="B43" s="48"/>
      <c r="C43" s="11"/>
      <c r="D43" s="64"/>
      <c r="E43" s="64"/>
      <c r="F43" s="69"/>
      <c r="G43" s="35"/>
    </row>
    <row r="44" spans="1:7" ht="47.25">
      <c r="A44" s="7" t="s">
        <v>83</v>
      </c>
      <c r="B44" s="39" t="s">
        <v>47</v>
      </c>
      <c r="C44" s="46"/>
      <c r="D44" s="53">
        <f>D134+D137+D142+D147+D152</f>
        <v>3026.3</v>
      </c>
      <c r="E44" s="53">
        <f>E134+E137+E142+E147+E152</f>
        <v>2573.2000000000003</v>
      </c>
      <c r="F44" s="69">
        <f t="shared" si="0"/>
        <v>85.027921884809842</v>
      </c>
      <c r="G44" s="35"/>
    </row>
    <row r="45" spans="1:7" ht="47.25" hidden="1">
      <c r="A45" s="20" t="s">
        <v>13</v>
      </c>
      <c r="B45" s="39" t="s">
        <v>48</v>
      </c>
      <c r="C45" s="46" t="s">
        <v>17</v>
      </c>
      <c r="D45" s="53">
        <f t="shared" ref="D45:E45" si="16">D46</f>
        <v>0</v>
      </c>
      <c r="E45" s="53">
        <f t="shared" si="16"/>
        <v>0</v>
      </c>
      <c r="F45" s="69" t="e">
        <f t="shared" si="0"/>
        <v>#DIV/0!</v>
      </c>
      <c r="G45" s="35"/>
    </row>
    <row r="46" spans="1:7" ht="63" hidden="1">
      <c r="A46" s="20" t="s">
        <v>14</v>
      </c>
      <c r="B46" s="39" t="s">
        <v>48</v>
      </c>
      <c r="C46" s="47"/>
      <c r="D46" s="52"/>
      <c r="E46" s="52"/>
      <c r="F46" s="69" t="e">
        <f t="shared" si="0"/>
        <v>#DIV/0!</v>
      </c>
      <c r="G46" s="35"/>
    </row>
    <row r="47" spans="1:7" hidden="1">
      <c r="A47" s="20" t="s">
        <v>16</v>
      </c>
      <c r="B47" s="39" t="s">
        <v>48</v>
      </c>
      <c r="C47" s="47"/>
      <c r="D47" s="52"/>
      <c r="E47" s="52"/>
      <c r="F47" s="69" t="e">
        <f t="shared" si="0"/>
        <v>#DIV/0!</v>
      </c>
      <c r="G47" s="35"/>
    </row>
    <row r="48" spans="1:7" ht="47.25" hidden="1">
      <c r="A48" s="20" t="s">
        <v>49</v>
      </c>
      <c r="B48" s="39" t="s">
        <v>50</v>
      </c>
      <c r="C48" s="16"/>
      <c r="D48" s="53"/>
      <c r="E48" s="53"/>
      <c r="F48" s="69" t="e">
        <f t="shared" si="0"/>
        <v>#DIV/0!</v>
      </c>
      <c r="G48" s="35"/>
    </row>
    <row r="49" spans="1:7" ht="47.25" hidden="1">
      <c r="A49" s="20" t="s">
        <v>13</v>
      </c>
      <c r="B49" s="39" t="s">
        <v>50</v>
      </c>
      <c r="C49" s="16"/>
      <c r="D49" s="53"/>
      <c r="E49" s="53"/>
      <c r="F49" s="69" t="e">
        <f t="shared" si="0"/>
        <v>#DIV/0!</v>
      </c>
      <c r="G49" s="35"/>
    </row>
    <row r="50" spans="1:7" ht="63" hidden="1">
      <c r="A50" s="20" t="s">
        <v>14</v>
      </c>
      <c r="B50" s="39" t="s">
        <v>50</v>
      </c>
      <c r="C50" s="16"/>
      <c r="D50" s="53"/>
      <c r="E50" s="53"/>
      <c r="F50" s="69" t="e">
        <f t="shared" si="0"/>
        <v>#DIV/0!</v>
      </c>
      <c r="G50" s="35"/>
    </row>
    <row r="51" spans="1:7" hidden="1">
      <c r="A51" s="20" t="s">
        <v>16</v>
      </c>
      <c r="B51" s="39" t="s">
        <v>50</v>
      </c>
      <c r="C51" s="47"/>
      <c r="D51" s="52"/>
      <c r="E51" s="52"/>
      <c r="F51" s="69" t="e">
        <f t="shared" si="0"/>
        <v>#DIV/0!</v>
      </c>
      <c r="G51" s="35"/>
    </row>
    <row r="52" spans="1:7" hidden="1">
      <c r="A52" s="20" t="s">
        <v>2</v>
      </c>
      <c r="B52" s="39" t="s">
        <v>50</v>
      </c>
      <c r="C52" s="47"/>
      <c r="D52" s="52"/>
      <c r="E52" s="52"/>
      <c r="F52" s="69" t="e">
        <f t="shared" si="0"/>
        <v>#DIV/0!</v>
      </c>
      <c r="G52" s="35"/>
    </row>
    <row r="53" spans="1:7" hidden="1">
      <c r="A53" s="20" t="s">
        <v>7</v>
      </c>
      <c r="B53" s="39" t="s">
        <v>50</v>
      </c>
      <c r="C53" s="47"/>
      <c r="D53" s="52"/>
      <c r="E53" s="52"/>
      <c r="F53" s="69" t="e">
        <f t="shared" si="0"/>
        <v>#DIV/0!</v>
      </c>
      <c r="G53" s="35"/>
    </row>
    <row r="54" spans="1:7" ht="31.5" hidden="1">
      <c r="A54" s="20" t="s">
        <v>51</v>
      </c>
      <c r="B54" s="39" t="s">
        <v>52</v>
      </c>
      <c r="C54" s="47"/>
      <c r="D54" s="52"/>
      <c r="E54" s="52"/>
      <c r="F54" s="69" t="e">
        <f t="shared" si="0"/>
        <v>#DIV/0!</v>
      </c>
      <c r="G54" s="35"/>
    </row>
    <row r="55" spans="1:7" ht="63" hidden="1">
      <c r="A55" s="20" t="s">
        <v>14</v>
      </c>
      <c r="B55" s="39" t="s">
        <v>52</v>
      </c>
      <c r="C55" s="47"/>
      <c r="D55" s="52"/>
      <c r="E55" s="52"/>
      <c r="F55" s="69" t="e">
        <f t="shared" si="0"/>
        <v>#DIV/0!</v>
      </c>
      <c r="G55" s="35"/>
    </row>
    <row r="56" spans="1:7" hidden="1">
      <c r="A56" s="20" t="s">
        <v>16</v>
      </c>
      <c r="B56" s="39" t="s">
        <v>52</v>
      </c>
      <c r="C56" s="47"/>
      <c r="D56" s="52"/>
      <c r="E56" s="52"/>
      <c r="F56" s="69" t="e">
        <f t="shared" si="0"/>
        <v>#DIV/0!</v>
      </c>
      <c r="G56" s="35"/>
    </row>
    <row r="57" spans="1:7" hidden="1">
      <c r="A57" s="9"/>
      <c r="B57" s="14"/>
      <c r="C57" s="47"/>
      <c r="D57" s="52"/>
      <c r="E57" s="52"/>
      <c r="F57" s="69" t="e">
        <f t="shared" si="0"/>
        <v>#DIV/0!</v>
      </c>
      <c r="G57" s="35"/>
    </row>
    <row r="58" spans="1:7" hidden="1">
      <c r="A58" s="9"/>
      <c r="B58" s="14"/>
      <c r="C58" s="47"/>
      <c r="D58" s="52"/>
      <c r="E58" s="52"/>
      <c r="F58" s="69" t="e">
        <f t="shared" si="0"/>
        <v>#DIV/0!</v>
      </c>
      <c r="G58" s="35"/>
    </row>
    <row r="59" spans="1:7" hidden="1">
      <c r="A59" s="9"/>
      <c r="B59" s="14"/>
      <c r="C59" s="47"/>
      <c r="D59" s="52"/>
      <c r="E59" s="52"/>
      <c r="F59" s="69" t="e">
        <f t="shared" si="0"/>
        <v>#DIV/0!</v>
      </c>
      <c r="G59" s="35"/>
    </row>
    <row r="60" spans="1:7" hidden="1">
      <c r="A60" s="9"/>
      <c r="B60" s="14"/>
      <c r="C60" s="47"/>
      <c r="D60" s="52"/>
      <c r="E60" s="52"/>
      <c r="F60" s="69" t="e">
        <f t="shared" si="0"/>
        <v>#DIV/0!</v>
      </c>
      <c r="G60" s="35"/>
    </row>
    <row r="61" spans="1:7" hidden="1">
      <c r="A61" s="20"/>
      <c r="B61" s="14"/>
      <c r="C61" s="47"/>
      <c r="D61" s="52"/>
      <c r="E61" s="52"/>
      <c r="F61" s="69" t="e">
        <f t="shared" si="0"/>
        <v>#DIV/0!</v>
      </c>
      <c r="G61" s="35"/>
    </row>
    <row r="62" spans="1:7" hidden="1">
      <c r="A62" s="20"/>
      <c r="B62" s="14"/>
      <c r="C62" s="47"/>
      <c r="D62" s="52"/>
      <c r="E62" s="52"/>
      <c r="F62" s="69" t="e">
        <f t="shared" si="0"/>
        <v>#DIV/0!</v>
      </c>
      <c r="G62" s="35"/>
    </row>
    <row r="63" spans="1:7" hidden="1">
      <c r="A63" s="43"/>
      <c r="B63" s="14"/>
      <c r="C63" s="47"/>
      <c r="D63" s="52"/>
      <c r="E63" s="52"/>
      <c r="F63" s="69" t="e">
        <f t="shared" si="0"/>
        <v>#DIV/0!</v>
      </c>
      <c r="G63" s="35"/>
    </row>
    <row r="64" spans="1:7" hidden="1">
      <c r="A64" s="20"/>
      <c r="B64" s="14"/>
      <c r="C64" s="47"/>
      <c r="D64" s="52"/>
      <c r="E64" s="52"/>
      <c r="F64" s="69" t="e">
        <f t="shared" si="0"/>
        <v>#DIV/0!</v>
      </c>
      <c r="G64" s="35"/>
    </row>
    <row r="65" spans="1:7" hidden="1">
      <c r="A65" s="20"/>
      <c r="B65" s="14"/>
      <c r="C65" s="47"/>
      <c r="D65" s="52"/>
      <c r="E65" s="52"/>
      <c r="F65" s="69" t="e">
        <f t="shared" si="0"/>
        <v>#DIV/0!</v>
      </c>
      <c r="G65" s="35"/>
    </row>
    <row r="66" spans="1:7" hidden="1">
      <c r="A66" s="61"/>
      <c r="B66" s="14"/>
      <c r="C66" s="16"/>
      <c r="D66" s="53"/>
      <c r="E66" s="53"/>
      <c r="F66" s="69" t="e">
        <f t="shared" si="0"/>
        <v>#DIV/0!</v>
      </c>
      <c r="G66" s="35"/>
    </row>
    <row r="67" spans="1:7" hidden="1">
      <c r="A67" s="43"/>
      <c r="B67" s="14"/>
      <c r="C67" s="16"/>
      <c r="D67" s="53"/>
      <c r="E67" s="53"/>
      <c r="F67" s="69" t="e">
        <f t="shared" si="0"/>
        <v>#DIV/0!</v>
      </c>
      <c r="G67" s="35"/>
    </row>
    <row r="68" spans="1:7" hidden="1">
      <c r="A68" s="9"/>
      <c r="B68" s="14"/>
      <c r="C68" s="16"/>
      <c r="D68" s="53"/>
      <c r="E68" s="53"/>
      <c r="F68" s="69" t="e">
        <f t="shared" si="0"/>
        <v>#DIV/0!</v>
      </c>
      <c r="G68" s="35"/>
    </row>
    <row r="69" spans="1:7" hidden="1">
      <c r="A69" s="9"/>
      <c r="B69" s="14"/>
      <c r="C69" s="16"/>
      <c r="D69" s="53"/>
      <c r="E69" s="53"/>
      <c r="F69" s="69" t="e">
        <f t="shared" si="0"/>
        <v>#DIV/0!</v>
      </c>
      <c r="G69" s="35"/>
    </row>
    <row r="70" spans="1:7" hidden="1">
      <c r="A70" s="62"/>
      <c r="B70" s="14"/>
      <c r="C70" s="16"/>
      <c r="D70" s="53"/>
      <c r="E70" s="53"/>
      <c r="F70" s="69" t="e">
        <f t="shared" si="0"/>
        <v>#DIV/0!</v>
      </c>
      <c r="G70" s="35"/>
    </row>
    <row r="71" spans="1:7" hidden="1">
      <c r="A71" s="43"/>
      <c r="B71" s="14"/>
      <c r="C71" s="16"/>
      <c r="D71" s="53"/>
      <c r="E71" s="53"/>
      <c r="F71" s="69" t="e">
        <f t="shared" si="0"/>
        <v>#DIV/0!</v>
      </c>
      <c r="G71" s="35"/>
    </row>
    <row r="72" spans="1:7" hidden="1">
      <c r="A72" s="9"/>
      <c r="B72" s="14"/>
      <c r="C72" s="16"/>
      <c r="D72" s="53"/>
      <c r="E72" s="53"/>
      <c r="F72" s="69" t="e">
        <f t="shared" si="0"/>
        <v>#DIV/0!</v>
      </c>
      <c r="G72" s="35"/>
    </row>
    <row r="73" spans="1:7" hidden="1">
      <c r="A73" s="9"/>
      <c r="B73" s="14"/>
      <c r="C73" s="16"/>
      <c r="D73" s="53"/>
      <c r="E73" s="53"/>
      <c r="F73" s="69" t="e">
        <f t="shared" si="0"/>
        <v>#DIV/0!</v>
      </c>
      <c r="G73" s="35"/>
    </row>
    <row r="74" spans="1:7" hidden="1">
      <c r="A74" s="9"/>
      <c r="B74" s="14"/>
      <c r="C74" s="16"/>
      <c r="D74" s="53"/>
      <c r="E74" s="53"/>
      <c r="F74" s="69" t="e">
        <f t="shared" si="0"/>
        <v>#DIV/0!</v>
      </c>
      <c r="G74" s="35"/>
    </row>
    <row r="75" spans="1:7" hidden="1">
      <c r="A75" s="9"/>
      <c r="B75" s="14"/>
      <c r="C75" s="47"/>
      <c r="D75" s="52"/>
      <c r="E75" s="52"/>
      <c r="F75" s="69" t="e">
        <f t="shared" si="0"/>
        <v>#DIV/0!</v>
      </c>
      <c r="G75" s="35"/>
    </row>
    <row r="76" spans="1:7" hidden="1">
      <c r="A76" s="9"/>
      <c r="B76" s="14"/>
      <c r="C76" s="47"/>
      <c r="D76" s="52"/>
      <c r="E76" s="52"/>
      <c r="F76" s="69" t="e">
        <f t="shared" si="0"/>
        <v>#DIV/0!</v>
      </c>
      <c r="G76" s="35"/>
    </row>
    <row r="77" spans="1:7" hidden="1">
      <c r="A77" s="9"/>
      <c r="B77" s="14"/>
      <c r="C77" s="47"/>
      <c r="D77" s="52"/>
      <c r="E77" s="52"/>
      <c r="F77" s="69" t="e">
        <f t="shared" si="0"/>
        <v>#DIV/0!</v>
      </c>
      <c r="G77" s="35"/>
    </row>
    <row r="78" spans="1:7" hidden="1">
      <c r="A78" s="9"/>
      <c r="B78" s="14"/>
      <c r="C78" s="47"/>
      <c r="D78" s="52"/>
      <c r="E78" s="52"/>
      <c r="F78" s="69" t="e">
        <f t="shared" ref="F78:F142" si="17">E78/D78*100</f>
        <v>#DIV/0!</v>
      </c>
      <c r="G78" s="35"/>
    </row>
    <row r="79" spans="1:7" hidden="1">
      <c r="A79" s="43"/>
      <c r="B79" s="14"/>
      <c r="C79" s="16"/>
      <c r="D79" s="53"/>
      <c r="E79" s="53"/>
      <c r="F79" s="69" t="e">
        <f t="shared" si="17"/>
        <v>#DIV/0!</v>
      </c>
      <c r="G79" s="35"/>
    </row>
    <row r="80" spans="1:7" hidden="1">
      <c r="A80" s="9"/>
      <c r="B80" s="14"/>
      <c r="C80" s="47"/>
      <c r="D80" s="52"/>
      <c r="E80" s="52"/>
      <c r="F80" s="69" t="e">
        <f t="shared" si="17"/>
        <v>#DIV/0!</v>
      </c>
      <c r="G80" s="35"/>
    </row>
    <row r="81" spans="1:7" hidden="1">
      <c r="A81" s="9"/>
      <c r="B81" s="14"/>
      <c r="C81" s="47"/>
      <c r="D81" s="52"/>
      <c r="E81" s="52"/>
      <c r="F81" s="69" t="e">
        <f t="shared" si="17"/>
        <v>#DIV/0!</v>
      </c>
      <c r="G81" s="35"/>
    </row>
    <row r="82" spans="1:7" hidden="1">
      <c r="A82" s="61"/>
      <c r="B82" s="14"/>
      <c r="C82" s="16"/>
      <c r="D82" s="53"/>
      <c r="E82" s="53"/>
      <c r="F82" s="69" t="e">
        <f t="shared" si="17"/>
        <v>#DIV/0!</v>
      </c>
      <c r="G82" s="35"/>
    </row>
    <row r="83" spans="1:7" hidden="1">
      <c r="A83" s="9"/>
      <c r="B83" s="14"/>
      <c r="C83" s="47"/>
      <c r="D83" s="52"/>
      <c r="E83" s="52"/>
      <c r="F83" s="69" t="e">
        <f t="shared" si="17"/>
        <v>#DIV/0!</v>
      </c>
      <c r="G83" s="35"/>
    </row>
    <row r="84" spans="1:7" hidden="1">
      <c r="A84" s="9"/>
      <c r="B84" s="14"/>
      <c r="C84" s="47"/>
      <c r="D84" s="52"/>
      <c r="E84" s="52"/>
      <c r="F84" s="69" t="e">
        <f t="shared" si="17"/>
        <v>#DIV/0!</v>
      </c>
      <c r="G84" s="35"/>
    </row>
    <row r="85" spans="1:7" hidden="1">
      <c r="A85" s="61"/>
      <c r="B85" s="14"/>
      <c r="C85" s="16"/>
      <c r="D85" s="53"/>
      <c r="E85" s="53"/>
      <c r="F85" s="69" t="e">
        <f t="shared" si="17"/>
        <v>#DIV/0!</v>
      </c>
      <c r="G85" s="35"/>
    </row>
    <row r="86" spans="1:7" hidden="1">
      <c r="A86" s="9"/>
      <c r="B86" s="14"/>
      <c r="C86" s="47"/>
      <c r="D86" s="52"/>
      <c r="E86" s="52"/>
      <c r="F86" s="69" t="e">
        <f t="shared" si="17"/>
        <v>#DIV/0!</v>
      </c>
      <c r="G86" s="35"/>
    </row>
    <row r="87" spans="1:7" hidden="1">
      <c r="A87" s="9"/>
      <c r="B87" s="14"/>
      <c r="C87" s="47"/>
      <c r="D87" s="52"/>
      <c r="E87" s="52"/>
      <c r="F87" s="69" t="e">
        <f t="shared" si="17"/>
        <v>#DIV/0!</v>
      </c>
      <c r="G87" s="35"/>
    </row>
    <row r="88" spans="1:7" hidden="1">
      <c r="A88" s="9"/>
      <c r="B88" s="14"/>
      <c r="C88" s="47"/>
      <c r="D88" s="52"/>
      <c r="E88" s="52"/>
      <c r="F88" s="69" t="e">
        <f t="shared" si="17"/>
        <v>#DIV/0!</v>
      </c>
      <c r="G88" s="35"/>
    </row>
    <row r="89" spans="1:7" hidden="1">
      <c r="A89" s="63"/>
      <c r="B89" s="14"/>
      <c r="C89" s="47"/>
      <c r="D89" s="52"/>
      <c r="E89" s="52"/>
      <c r="F89" s="69" t="e">
        <f t="shared" si="17"/>
        <v>#DIV/0!</v>
      </c>
      <c r="G89" s="35"/>
    </row>
    <row r="90" spans="1:7" hidden="1">
      <c r="A90" s="20"/>
      <c r="B90" s="14"/>
      <c r="C90" s="47"/>
      <c r="D90" s="52"/>
      <c r="E90" s="52"/>
      <c r="F90" s="69" t="e">
        <f t="shared" si="17"/>
        <v>#DIV/0!</v>
      </c>
      <c r="G90" s="35"/>
    </row>
    <row r="91" spans="1:7" hidden="1">
      <c r="A91" s="20"/>
      <c r="B91" s="14"/>
      <c r="C91" s="47"/>
      <c r="D91" s="52"/>
      <c r="E91" s="52"/>
      <c r="F91" s="69" t="e">
        <f t="shared" si="17"/>
        <v>#DIV/0!</v>
      </c>
      <c r="G91" s="35"/>
    </row>
    <row r="92" spans="1:7" hidden="1">
      <c r="A92" s="9"/>
      <c r="B92" s="14"/>
      <c r="C92" s="16"/>
      <c r="D92" s="53"/>
      <c r="E92" s="53"/>
      <c r="F92" s="69" t="e">
        <f t="shared" si="17"/>
        <v>#DIV/0!</v>
      </c>
      <c r="G92" s="35"/>
    </row>
    <row r="93" spans="1:7" hidden="1">
      <c r="A93" s="9"/>
      <c r="B93" s="14"/>
      <c r="C93" s="47"/>
      <c r="D93" s="52"/>
      <c r="E93" s="52"/>
      <c r="F93" s="69" t="e">
        <f t="shared" si="17"/>
        <v>#DIV/0!</v>
      </c>
      <c r="G93" s="35"/>
    </row>
    <row r="94" spans="1:7" hidden="1">
      <c r="A94" s="9"/>
      <c r="B94" s="14"/>
      <c r="C94" s="47"/>
      <c r="D94" s="52"/>
      <c r="E94" s="52"/>
      <c r="F94" s="69" t="e">
        <f t="shared" si="17"/>
        <v>#DIV/0!</v>
      </c>
      <c r="G94" s="35"/>
    </row>
    <row r="95" spans="1:7" hidden="1">
      <c r="A95" s="9"/>
      <c r="B95" s="14"/>
      <c r="C95" s="16"/>
      <c r="D95" s="53"/>
      <c r="E95" s="53"/>
      <c r="F95" s="69" t="e">
        <f t="shared" si="17"/>
        <v>#DIV/0!</v>
      </c>
      <c r="G95" s="35"/>
    </row>
    <row r="96" spans="1:7" hidden="1">
      <c r="A96" s="9"/>
      <c r="B96" s="14"/>
      <c r="C96" s="16"/>
      <c r="D96" s="53"/>
      <c r="E96" s="53"/>
      <c r="F96" s="69" t="e">
        <f t="shared" si="17"/>
        <v>#DIV/0!</v>
      </c>
      <c r="G96" s="35"/>
    </row>
    <row r="97" spans="1:7" hidden="1">
      <c r="A97" s="43"/>
      <c r="B97" s="14"/>
      <c r="C97" s="16"/>
      <c r="D97" s="53"/>
      <c r="E97" s="53"/>
      <c r="F97" s="69" t="e">
        <f t="shared" si="17"/>
        <v>#DIV/0!</v>
      </c>
      <c r="G97" s="35"/>
    </row>
    <row r="98" spans="1:7" hidden="1">
      <c r="A98" s="9"/>
      <c r="B98" s="14"/>
      <c r="C98" s="47"/>
      <c r="D98" s="52"/>
      <c r="E98" s="52"/>
      <c r="F98" s="69" t="e">
        <f t="shared" si="17"/>
        <v>#DIV/0!</v>
      </c>
      <c r="G98" s="35"/>
    </row>
    <row r="99" spans="1:7" hidden="1">
      <c r="A99" s="9"/>
      <c r="B99" s="14"/>
      <c r="C99" s="47"/>
      <c r="D99" s="52"/>
      <c r="E99" s="52"/>
      <c r="F99" s="69" t="e">
        <f t="shared" si="17"/>
        <v>#DIV/0!</v>
      </c>
      <c r="G99" s="35"/>
    </row>
    <row r="100" spans="1:7" hidden="1">
      <c r="A100" s="9"/>
      <c r="B100" s="14"/>
      <c r="C100" s="47"/>
      <c r="D100" s="52"/>
      <c r="E100" s="52"/>
      <c r="F100" s="69" t="e">
        <f t="shared" si="17"/>
        <v>#DIV/0!</v>
      </c>
      <c r="G100" s="35"/>
    </row>
    <row r="101" spans="1:7" hidden="1">
      <c r="A101" s="63"/>
      <c r="B101" s="14"/>
      <c r="C101" s="16"/>
      <c r="D101" s="53"/>
      <c r="E101" s="53"/>
      <c r="F101" s="69" t="e">
        <f t="shared" si="17"/>
        <v>#DIV/0!</v>
      </c>
      <c r="G101" s="35"/>
    </row>
    <row r="102" spans="1:7" hidden="1">
      <c r="A102" s="20"/>
      <c r="B102" s="14"/>
      <c r="C102" s="47"/>
      <c r="D102" s="52"/>
      <c r="E102" s="52"/>
      <c r="F102" s="69" t="e">
        <f t="shared" si="17"/>
        <v>#DIV/0!</v>
      </c>
      <c r="G102" s="35"/>
    </row>
    <row r="103" spans="1:7" hidden="1">
      <c r="A103" s="20"/>
      <c r="B103" s="14"/>
      <c r="C103" s="47"/>
      <c r="D103" s="52"/>
      <c r="E103" s="52"/>
      <c r="F103" s="69" t="e">
        <f t="shared" si="17"/>
        <v>#DIV/0!</v>
      </c>
      <c r="G103" s="35"/>
    </row>
    <row r="104" spans="1:7" hidden="1">
      <c r="A104" s="45"/>
      <c r="B104" s="14"/>
      <c r="C104" s="47"/>
      <c r="D104" s="52"/>
      <c r="E104" s="52"/>
      <c r="F104" s="69" t="e">
        <f t="shared" si="17"/>
        <v>#DIV/0!</v>
      </c>
      <c r="G104" s="35"/>
    </row>
    <row r="105" spans="1:7" hidden="1">
      <c r="A105" s="9"/>
      <c r="B105" s="14"/>
      <c r="C105" s="47"/>
      <c r="D105" s="52"/>
      <c r="E105" s="52"/>
      <c r="F105" s="69" t="e">
        <f t="shared" si="17"/>
        <v>#DIV/0!</v>
      </c>
      <c r="G105" s="35"/>
    </row>
    <row r="106" spans="1:7" hidden="1">
      <c r="A106" s="9"/>
      <c r="B106" s="14"/>
      <c r="C106" s="47"/>
      <c r="D106" s="52"/>
      <c r="E106" s="52"/>
      <c r="F106" s="69" t="e">
        <f t="shared" si="17"/>
        <v>#DIV/0!</v>
      </c>
      <c r="G106" s="35"/>
    </row>
    <row r="107" spans="1:7" hidden="1">
      <c r="A107" s="9"/>
      <c r="B107" s="14"/>
      <c r="C107" s="47"/>
      <c r="D107" s="52"/>
      <c r="E107" s="52"/>
      <c r="F107" s="69" t="e">
        <f t="shared" si="17"/>
        <v>#DIV/0!</v>
      </c>
      <c r="G107" s="35"/>
    </row>
    <row r="108" spans="1:7" hidden="1">
      <c r="A108" s="45"/>
      <c r="B108" s="14"/>
      <c r="C108" s="16"/>
      <c r="D108" s="53"/>
      <c r="E108" s="53"/>
      <c r="F108" s="69" t="e">
        <f t="shared" si="17"/>
        <v>#DIV/0!</v>
      </c>
      <c r="G108" s="35"/>
    </row>
    <row r="109" spans="1:7" hidden="1">
      <c r="A109" s="43"/>
      <c r="B109" s="14"/>
      <c r="C109" s="16"/>
      <c r="D109" s="53"/>
      <c r="E109" s="53"/>
      <c r="F109" s="69" t="e">
        <f t="shared" si="17"/>
        <v>#DIV/0!</v>
      </c>
      <c r="G109" s="35"/>
    </row>
    <row r="110" spans="1:7" hidden="1">
      <c r="A110" s="9"/>
      <c r="B110" s="14"/>
      <c r="C110" s="16"/>
      <c r="D110" s="53"/>
      <c r="E110" s="53"/>
      <c r="F110" s="69" t="e">
        <f t="shared" si="17"/>
        <v>#DIV/0!</v>
      </c>
      <c r="G110" s="35"/>
    </row>
    <row r="111" spans="1:7" hidden="1">
      <c r="A111" s="9"/>
      <c r="B111" s="14"/>
      <c r="C111" s="16"/>
      <c r="D111" s="53"/>
      <c r="E111" s="53"/>
      <c r="F111" s="69" t="e">
        <f t="shared" si="17"/>
        <v>#DIV/0!</v>
      </c>
      <c r="G111" s="35"/>
    </row>
    <row r="112" spans="1:7" hidden="1">
      <c r="A112" s="45"/>
      <c r="B112" s="14"/>
      <c r="C112" s="16"/>
      <c r="D112" s="53"/>
      <c r="E112" s="53"/>
      <c r="F112" s="69" t="e">
        <f t="shared" si="17"/>
        <v>#DIV/0!</v>
      </c>
      <c r="G112" s="35"/>
    </row>
    <row r="113" spans="1:7" hidden="1">
      <c r="A113" s="9"/>
      <c r="B113" s="14"/>
      <c r="C113" s="16"/>
      <c r="D113" s="53"/>
      <c r="E113" s="53"/>
      <c r="F113" s="69" t="e">
        <f t="shared" si="17"/>
        <v>#DIV/0!</v>
      </c>
      <c r="G113" s="35"/>
    </row>
    <row r="114" spans="1:7" hidden="1">
      <c r="A114" s="9"/>
      <c r="B114" s="14"/>
      <c r="C114" s="16"/>
      <c r="D114" s="53"/>
      <c r="E114" s="53"/>
      <c r="F114" s="69" t="e">
        <f t="shared" si="17"/>
        <v>#DIV/0!</v>
      </c>
      <c r="G114" s="35"/>
    </row>
    <row r="115" spans="1:7" hidden="1">
      <c r="A115" s="9"/>
      <c r="B115" s="14"/>
      <c r="C115" s="16"/>
      <c r="D115" s="53"/>
      <c r="E115" s="53"/>
      <c r="F115" s="69" t="e">
        <f t="shared" si="17"/>
        <v>#DIV/0!</v>
      </c>
      <c r="G115" s="35"/>
    </row>
    <row r="116" spans="1:7" hidden="1">
      <c r="A116" s="9"/>
      <c r="B116" s="14"/>
      <c r="C116" s="16"/>
      <c r="D116" s="53"/>
      <c r="E116" s="53"/>
      <c r="F116" s="69" t="e">
        <f t="shared" si="17"/>
        <v>#DIV/0!</v>
      </c>
      <c r="G116" s="35"/>
    </row>
    <row r="117" spans="1:7" hidden="1">
      <c r="A117" s="20"/>
      <c r="B117" s="14"/>
      <c r="C117" s="16"/>
      <c r="D117" s="53"/>
      <c r="E117" s="53"/>
      <c r="F117" s="69" t="e">
        <f t="shared" si="17"/>
        <v>#DIV/0!</v>
      </c>
      <c r="G117" s="35"/>
    </row>
    <row r="118" spans="1:7" hidden="1">
      <c r="A118" s="20"/>
      <c r="B118" s="14"/>
      <c r="C118" s="16"/>
      <c r="D118" s="53"/>
      <c r="E118" s="53"/>
      <c r="F118" s="69" t="e">
        <f t="shared" si="17"/>
        <v>#DIV/0!</v>
      </c>
      <c r="G118" s="35"/>
    </row>
    <row r="119" spans="1:7" hidden="1">
      <c r="A119" s="20"/>
      <c r="B119" s="14"/>
      <c r="C119" s="16"/>
      <c r="D119" s="53"/>
      <c r="E119" s="53"/>
      <c r="F119" s="69" t="e">
        <f t="shared" si="17"/>
        <v>#DIV/0!</v>
      </c>
      <c r="G119" s="35"/>
    </row>
    <row r="120" spans="1:7" hidden="1">
      <c r="A120" s="20"/>
      <c r="B120" s="14"/>
      <c r="C120" s="16"/>
      <c r="D120" s="53"/>
      <c r="E120" s="53"/>
      <c r="F120" s="69" t="e">
        <f t="shared" si="17"/>
        <v>#DIV/0!</v>
      </c>
      <c r="G120" s="35"/>
    </row>
    <row r="121" spans="1:7" hidden="1">
      <c r="A121" s="9"/>
      <c r="B121" s="14"/>
      <c r="C121" s="47"/>
      <c r="D121" s="52"/>
      <c r="E121" s="52"/>
      <c r="F121" s="69" t="e">
        <f t="shared" si="17"/>
        <v>#DIV/0!</v>
      </c>
      <c r="G121" s="35"/>
    </row>
    <row r="122" spans="1:7" hidden="1">
      <c r="A122" s="9"/>
      <c r="B122" s="14"/>
      <c r="C122" s="47"/>
      <c r="D122" s="52"/>
      <c r="E122" s="52"/>
      <c r="F122" s="69" t="e">
        <f t="shared" si="17"/>
        <v>#DIV/0!</v>
      </c>
      <c r="G122" s="35"/>
    </row>
    <row r="123" spans="1:7" hidden="1">
      <c r="A123" s="9"/>
      <c r="B123" s="14"/>
      <c r="C123" s="47"/>
      <c r="D123" s="52"/>
      <c r="E123" s="52"/>
      <c r="F123" s="69" t="e">
        <f t="shared" si="17"/>
        <v>#DIV/0!</v>
      </c>
      <c r="G123" s="35"/>
    </row>
    <row r="124" spans="1:7" hidden="1">
      <c r="A124" s="9"/>
      <c r="B124" s="14"/>
      <c r="C124" s="47"/>
      <c r="D124" s="52"/>
      <c r="E124" s="52"/>
      <c r="F124" s="69" t="e">
        <f t="shared" si="17"/>
        <v>#DIV/0!</v>
      </c>
      <c r="G124" s="35"/>
    </row>
    <row r="125" spans="1:7" hidden="1">
      <c r="A125" s="9"/>
      <c r="B125" s="14"/>
      <c r="C125" s="47"/>
      <c r="D125" s="52"/>
      <c r="E125" s="52"/>
      <c r="F125" s="69" t="e">
        <f t="shared" si="17"/>
        <v>#DIV/0!</v>
      </c>
      <c r="G125" s="35"/>
    </row>
    <row r="126" spans="1:7" hidden="1">
      <c r="A126" s="9"/>
      <c r="B126" s="14"/>
      <c r="C126" s="16"/>
      <c r="D126" s="53"/>
      <c r="E126" s="53"/>
      <c r="F126" s="69" t="e">
        <f t="shared" si="17"/>
        <v>#DIV/0!</v>
      </c>
      <c r="G126" s="35"/>
    </row>
    <row r="127" spans="1:7" hidden="1">
      <c r="A127" s="9"/>
      <c r="B127" s="14"/>
      <c r="C127" s="16"/>
      <c r="D127" s="53"/>
      <c r="E127" s="53"/>
      <c r="F127" s="69" t="e">
        <f t="shared" si="17"/>
        <v>#DIV/0!</v>
      </c>
      <c r="G127" s="35"/>
    </row>
    <row r="128" spans="1:7" hidden="1">
      <c r="A128" s="9"/>
      <c r="B128" s="14"/>
      <c r="C128" s="16"/>
      <c r="D128" s="53"/>
      <c r="E128" s="53"/>
      <c r="F128" s="69" t="e">
        <f t="shared" si="17"/>
        <v>#DIV/0!</v>
      </c>
      <c r="G128" s="35"/>
    </row>
    <row r="129" spans="1:7" hidden="1">
      <c r="A129" s="9"/>
      <c r="B129" s="14"/>
      <c r="C129" s="47"/>
      <c r="D129" s="52"/>
      <c r="E129" s="52"/>
      <c r="F129" s="69" t="e">
        <f t="shared" si="17"/>
        <v>#DIV/0!</v>
      </c>
      <c r="G129" s="35"/>
    </row>
    <row r="130" spans="1:7" hidden="1">
      <c r="A130" s="9"/>
      <c r="B130" s="14"/>
      <c r="C130" s="47"/>
      <c r="D130" s="52"/>
      <c r="E130" s="52"/>
      <c r="F130" s="69" t="e">
        <f t="shared" si="17"/>
        <v>#DIV/0!</v>
      </c>
      <c r="G130" s="35"/>
    </row>
    <row r="131" spans="1:7" hidden="1">
      <c r="A131" s="9"/>
      <c r="B131" s="14"/>
      <c r="C131" s="47"/>
      <c r="D131" s="52"/>
      <c r="E131" s="52"/>
      <c r="F131" s="69" t="e">
        <f t="shared" si="17"/>
        <v>#DIV/0!</v>
      </c>
      <c r="G131" s="35"/>
    </row>
    <row r="132" spans="1:7" hidden="1">
      <c r="A132" s="9"/>
      <c r="B132" s="14"/>
      <c r="C132" s="47"/>
      <c r="D132" s="52"/>
      <c r="E132" s="52"/>
      <c r="F132" s="69" t="e">
        <f t="shared" si="17"/>
        <v>#DIV/0!</v>
      </c>
      <c r="G132" s="35"/>
    </row>
    <row r="133" spans="1:7" hidden="1">
      <c r="A133" s="9"/>
      <c r="B133" s="14"/>
      <c r="C133" s="47"/>
      <c r="D133" s="52"/>
      <c r="E133" s="52"/>
      <c r="F133" s="69" t="e">
        <f t="shared" si="17"/>
        <v>#DIV/0!</v>
      </c>
      <c r="G133" s="35"/>
    </row>
    <row r="134" spans="1:7" ht="47.25">
      <c r="A134" s="20" t="s">
        <v>13</v>
      </c>
      <c r="B134" s="39" t="s">
        <v>48</v>
      </c>
      <c r="C134" s="46"/>
      <c r="D134" s="53">
        <f>D135</f>
        <v>2093</v>
      </c>
      <c r="E134" s="53">
        <f>E135</f>
        <v>1646.5</v>
      </c>
      <c r="F134" s="69">
        <f t="shared" si="17"/>
        <v>78.666985188724311</v>
      </c>
      <c r="G134" s="35"/>
    </row>
    <row r="135" spans="1:7" ht="63">
      <c r="A135" s="20" t="s">
        <v>14</v>
      </c>
      <c r="B135" s="39" t="s">
        <v>48</v>
      </c>
      <c r="C135" s="46" t="s">
        <v>15</v>
      </c>
      <c r="D135" s="52">
        <f t="shared" ref="D135:E135" si="18">D136</f>
        <v>2093</v>
      </c>
      <c r="E135" s="52">
        <f t="shared" si="18"/>
        <v>1646.5</v>
      </c>
      <c r="F135" s="69">
        <f t="shared" si="17"/>
        <v>78.666985188724311</v>
      </c>
      <c r="G135" s="35"/>
    </row>
    <row r="136" spans="1:7">
      <c r="A136" s="20" t="s">
        <v>16</v>
      </c>
      <c r="B136" s="39" t="s">
        <v>48</v>
      </c>
      <c r="C136" s="16">
        <v>610</v>
      </c>
      <c r="D136" s="53">
        <v>2093</v>
      </c>
      <c r="E136" s="53">
        <v>1646.5</v>
      </c>
      <c r="F136" s="69">
        <f t="shared" si="17"/>
        <v>78.666985188724311</v>
      </c>
      <c r="G136" s="35"/>
    </row>
    <row r="137" spans="1:7" ht="47.25">
      <c r="A137" s="20" t="s">
        <v>49</v>
      </c>
      <c r="B137" s="39" t="s">
        <v>50</v>
      </c>
      <c r="C137" s="46"/>
      <c r="D137" s="53">
        <f>D138</f>
        <v>48.9</v>
      </c>
      <c r="E137" s="53">
        <f>E138</f>
        <v>48.9</v>
      </c>
      <c r="F137" s="69">
        <f t="shared" si="17"/>
        <v>100</v>
      </c>
      <c r="G137" s="35"/>
    </row>
    <row r="138" spans="1:7" ht="63">
      <c r="A138" s="20" t="s">
        <v>14</v>
      </c>
      <c r="B138" s="39" t="s">
        <v>50</v>
      </c>
      <c r="C138" s="46" t="s">
        <v>15</v>
      </c>
      <c r="D138" s="53">
        <f>D139+D140+D141</f>
        <v>48.9</v>
      </c>
      <c r="E138" s="53">
        <f>E139+E140+E141</f>
        <v>48.9</v>
      </c>
      <c r="F138" s="69">
        <f t="shared" si="17"/>
        <v>100</v>
      </c>
      <c r="G138" s="35"/>
    </row>
    <row r="139" spans="1:7">
      <c r="A139" s="20" t="s">
        <v>16</v>
      </c>
      <c r="B139" s="39" t="s">
        <v>50</v>
      </c>
      <c r="C139" s="46" t="s">
        <v>17</v>
      </c>
      <c r="D139" s="53">
        <v>1</v>
      </c>
      <c r="E139" s="53">
        <v>1</v>
      </c>
      <c r="F139" s="69">
        <f t="shared" si="17"/>
        <v>100</v>
      </c>
      <c r="G139" s="35"/>
    </row>
    <row r="140" spans="1:7">
      <c r="A140" s="20" t="s">
        <v>16</v>
      </c>
      <c r="B140" s="39" t="s">
        <v>50</v>
      </c>
      <c r="C140" s="46" t="s">
        <v>17</v>
      </c>
      <c r="D140" s="53">
        <v>17.899999999999999</v>
      </c>
      <c r="E140" s="53">
        <v>17.899999999999999</v>
      </c>
      <c r="F140" s="69">
        <f t="shared" si="17"/>
        <v>100</v>
      </c>
      <c r="G140" s="35"/>
    </row>
    <row r="141" spans="1:7">
      <c r="A141" s="20" t="s">
        <v>16</v>
      </c>
      <c r="B141" s="39" t="s">
        <v>50</v>
      </c>
      <c r="C141" s="46" t="s">
        <v>17</v>
      </c>
      <c r="D141" s="52">
        <v>30</v>
      </c>
      <c r="E141" s="52">
        <v>30</v>
      </c>
      <c r="F141" s="69">
        <f t="shared" si="17"/>
        <v>100</v>
      </c>
      <c r="G141" s="35"/>
    </row>
    <row r="142" spans="1:7" ht="63">
      <c r="A142" s="20" t="s">
        <v>89</v>
      </c>
      <c r="B142" s="39" t="s">
        <v>90</v>
      </c>
      <c r="C142" s="46"/>
      <c r="D142" s="64">
        <f>D143</f>
        <v>6.6</v>
      </c>
      <c r="E142" s="64">
        <f>E143</f>
        <v>0</v>
      </c>
      <c r="F142" s="69">
        <f t="shared" si="17"/>
        <v>0</v>
      </c>
      <c r="G142" s="35"/>
    </row>
    <row r="143" spans="1:7" ht="63">
      <c r="A143" s="20" t="s">
        <v>14</v>
      </c>
      <c r="B143" s="39" t="s">
        <v>90</v>
      </c>
      <c r="C143" s="46" t="s">
        <v>15</v>
      </c>
      <c r="D143" s="64">
        <f>D144+D145</f>
        <v>6.6</v>
      </c>
      <c r="E143" s="64">
        <f>E144+E145</f>
        <v>0</v>
      </c>
      <c r="F143" s="69">
        <f t="shared" ref="F143:F145" si="19">E143/D143*100</f>
        <v>0</v>
      </c>
      <c r="G143" s="35"/>
    </row>
    <row r="144" spans="1:7">
      <c r="A144" s="20" t="s">
        <v>16</v>
      </c>
      <c r="B144" s="39" t="s">
        <v>90</v>
      </c>
      <c r="C144" s="46" t="s">
        <v>17</v>
      </c>
      <c r="D144" s="64">
        <v>6.1</v>
      </c>
      <c r="E144" s="64">
        <v>0</v>
      </c>
      <c r="F144" s="69">
        <f t="shared" si="19"/>
        <v>0</v>
      </c>
      <c r="G144" s="35"/>
    </row>
    <row r="145" spans="1:7">
      <c r="A145" s="20" t="s">
        <v>16</v>
      </c>
      <c r="B145" s="39" t="s">
        <v>90</v>
      </c>
      <c r="C145" s="46" t="s">
        <v>17</v>
      </c>
      <c r="D145" s="64">
        <v>0.5</v>
      </c>
      <c r="E145" s="64">
        <v>0</v>
      </c>
      <c r="F145" s="69">
        <f t="shared" si="19"/>
        <v>0</v>
      </c>
      <c r="G145" s="35"/>
    </row>
    <row r="146" spans="1:7">
      <c r="A146" s="20"/>
      <c r="B146" s="39"/>
      <c r="C146" s="46"/>
      <c r="D146" s="64"/>
      <c r="E146" s="64"/>
      <c r="F146" s="69"/>
      <c r="G146" s="35"/>
    </row>
    <row r="147" spans="1:7" ht="69" customHeight="1">
      <c r="A147" s="20" t="s">
        <v>63</v>
      </c>
      <c r="B147" s="39" t="s">
        <v>62</v>
      </c>
      <c r="C147" s="46"/>
      <c r="D147" s="53">
        <f>D148</f>
        <v>0</v>
      </c>
      <c r="E147" s="53">
        <f t="shared" ref="E147" si="20">E148</f>
        <v>0</v>
      </c>
      <c r="F147" s="69">
        <v>0</v>
      </c>
      <c r="G147" s="35"/>
    </row>
    <row r="148" spans="1:7" ht="69" customHeight="1">
      <c r="A148" s="20" t="s">
        <v>14</v>
      </c>
      <c r="B148" s="39" t="s">
        <v>62</v>
      </c>
      <c r="C148" s="46" t="s">
        <v>15</v>
      </c>
      <c r="D148" s="53">
        <f>D149+D150+D151</f>
        <v>0</v>
      </c>
      <c r="E148" s="53">
        <f t="shared" ref="E148" si="21">E149+E150+E151</f>
        <v>0</v>
      </c>
      <c r="F148" s="69">
        <v>0</v>
      </c>
      <c r="G148" s="35"/>
    </row>
    <row r="149" spans="1:7" ht="30" customHeight="1">
      <c r="A149" s="20" t="s">
        <v>16</v>
      </c>
      <c r="B149" s="39" t="s">
        <v>62</v>
      </c>
      <c r="C149" s="46" t="s">
        <v>17</v>
      </c>
      <c r="D149" s="53">
        <v>0</v>
      </c>
      <c r="E149" s="53">
        <v>0</v>
      </c>
      <c r="F149" s="69">
        <v>0</v>
      </c>
      <c r="G149" s="35"/>
    </row>
    <row r="150" spans="1:7" s="35" customFormat="1" ht="28.5" customHeight="1">
      <c r="A150" s="20" t="s">
        <v>16</v>
      </c>
      <c r="B150" s="39" t="s">
        <v>62</v>
      </c>
      <c r="C150" s="46" t="s">
        <v>17</v>
      </c>
      <c r="D150" s="53">
        <v>0</v>
      </c>
      <c r="E150" s="53">
        <v>0</v>
      </c>
      <c r="F150" s="69">
        <v>0</v>
      </c>
    </row>
    <row r="151" spans="1:7" ht="37.5" customHeight="1">
      <c r="A151" s="20" t="s">
        <v>16</v>
      </c>
      <c r="B151" s="39" t="s">
        <v>62</v>
      </c>
      <c r="C151" s="46" t="s">
        <v>17</v>
      </c>
      <c r="D151" s="53">
        <v>0</v>
      </c>
      <c r="E151" s="53">
        <v>0</v>
      </c>
      <c r="F151" s="69">
        <v>0</v>
      </c>
      <c r="G151" s="35"/>
    </row>
    <row r="152" spans="1:7" ht="69.75" customHeight="1">
      <c r="A152" s="20" t="s">
        <v>64</v>
      </c>
      <c r="B152" s="39" t="s">
        <v>65</v>
      </c>
      <c r="C152" s="46"/>
      <c r="D152" s="53">
        <f>D153</f>
        <v>877.80000000000007</v>
      </c>
      <c r="E152" s="53">
        <f t="shared" ref="E152" si="22">E153</f>
        <v>877.80000000000007</v>
      </c>
      <c r="F152" s="69">
        <f t="shared" ref="F152:F214" si="23">E152/D152*100</f>
        <v>100</v>
      </c>
      <c r="G152" s="35"/>
    </row>
    <row r="153" spans="1:7" ht="63.75" customHeight="1">
      <c r="A153" s="20" t="s">
        <v>14</v>
      </c>
      <c r="B153" s="39" t="s">
        <v>65</v>
      </c>
      <c r="C153" s="46" t="s">
        <v>15</v>
      </c>
      <c r="D153" s="53">
        <f>D154+D155</f>
        <v>877.80000000000007</v>
      </c>
      <c r="E153" s="53">
        <f t="shared" ref="E153" si="24">E154+E155</f>
        <v>877.80000000000007</v>
      </c>
      <c r="F153" s="69">
        <f t="shared" si="23"/>
        <v>100</v>
      </c>
      <c r="G153" s="35"/>
    </row>
    <row r="154" spans="1:7" ht="37.5" customHeight="1">
      <c r="A154" s="20" t="s">
        <v>16</v>
      </c>
      <c r="B154" s="39" t="s">
        <v>65</v>
      </c>
      <c r="C154" s="46" t="s">
        <v>17</v>
      </c>
      <c r="D154" s="53">
        <v>783.7</v>
      </c>
      <c r="E154" s="53">
        <v>783.7</v>
      </c>
      <c r="F154" s="69">
        <f t="shared" si="23"/>
        <v>100</v>
      </c>
      <c r="G154" s="35"/>
    </row>
    <row r="155" spans="1:7" ht="34.5" customHeight="1">
      <c r="A155" s="20" t="s">
        <v>16</v>
      </c>
      <c r="B155" s="39" t="s">
        <v>65</v>
      </c>
      <c r="C155" s="46" t="s">
        <v>17</v>
      </c>
      <c r="D155" s="53">
        <v>94.1</v>
      </c>
      <c r="E155" s="53">
        <v>94.1</v>
      </c>
      <c r="F155" s="69">
        <f t="shared" si="23"/>
        <v>100</v>
      </c>
      <c r="G155" s="35"/>
    </row>
    <row r="156" spans="1:7" ht="15.75" customHeight="1">
      <c r="A156" s="20"/>
      <c r="B156" s="39"/>
      <c r="C156" s="46"/>
      <c r="D156" s="53"/>
      <c r="E156" s="53"/>
      <c r="F156" s="69"/>
      <c r="G156" s="35"/>
    </row>
    <row r="157" spans="1:7" ht="66.75" customHeight="1">
      <c r="A157" s="7" t="s">
        <v>96</v>
      </c>
      <c r="B157" s="48" t="s">
        <v>94</v>
      </c>
      <c r="C157" s="46"/>
      <c r="D157" s="53">
        <f t="shared" ref="D157:E160" si="25">D158</f>
        <v>99</v>
      </c>
      <c r="E157" s="53">
        <f t="shared" si="25"/>
        <v>99</v>
      </c>
      <c r="F157" s="77">
        <f t="shared" ref="F157" si="26">F158</f>
        <v>100</v>
      </c>
      <c r="G157" s="35"/>
    </row>
    <row r="158" spans="1:7" ht="34.5" customHeight="1">
      <c r="A158" s="42" t="s">
        <v>93</v>
      </c>
      <c r="B158" s="48" t="s">
        <v>94</v>
      </c>
      <c r="C158" s="11"/>
      <c r="D158" s="64">
        <f t="shared" si="25"/>
        <v>99</v>
      </c>
      <c r="E158" s="64">
        <f t="shared" si="25"/>
        <v>99</v>
      </c>
      <c r="F158" s="69">
        <f t="shared" ref="F158:F161" si="27">E158/D158*100</f>
        <v>100</v>
      </c>
      <c r="G158" s="35"/>
    </row>
    <row r="159" spans="1:7" ht="45.75" customHeight="1">
      <c r="A159" s="42" t="s">
        <v>92</v>
      </c>
      <c r="B159" s="48" t="s">
        <v>91</v>
      </c>
      <c r="C159" s="11"/>
      <c r="D159" s="64">
        <f t="shared" si="25"/>
        <v>99</v>
      </c>
      <c r="E159" s="64">
        <f t="shared" si="25"/>
        <v>99</v>
      </c>
      <c r="F159" s="69">
        <f t="shared" si="27"/>
        <v>100</v>
      </c>
      <c r="G159" s="35"/>
    </row>
    <row r="160" spans="1:7" ht="48" customHeight="1">
      <c r="A160" s="42" t="s">
        <v>95</v>
      </c>
      <c r="B160" s="48" t="s">
        <v>91</v>
      </c>
      <c r="C160" s="11">
        <v>200</v>
      </c>
      <c r="D160" s="64">
        <f t="shared" si="25"/>
        <v>99</v>
      </c>
      <c r="E160" s="64">
        <f t="shared" si="25"/>
        <v>99</v>
      </c>
      <c r="F160" s="69">
        <f t="shared" si="27"/>
        <v>100</v>
      </c>
      <c r="G160" s="35"/>
    </row>
    <row r="161" spans="1:7" ht="48.75" customHeight="1">
      <c r="A161" s="42" t="s">
        <v>10</v>
      </c>
      <c r="B161" s="48" t="s">
        <v>91</v>
      </c>
      <c r="C161" s="11">
        <v>240</v>
      </c>
      <c r="D161" s="64">
        <v>99</v>
      </c>
      <c r="E161" s="52">
        <v>99</v>
      </c>
      <c r="F161" s="69">
        <f t="shared" si="27"/>
        <v>100</v>
      </c>
      <c r="G161" s="35"/>
    </row>
    <row r="162" spans="1:7" ht="15.75" customHeight="1">
      <c r="A162" s="20"/>
      <c r="B162" s="39"/>
      <c r="C162" s="46"/>
      <c r="D162" s="53"/>
      <c r="E162" s="53"/>
      <c r="F162" s="69"/>
      <c r="G162" s="35"/>
    </row>
    <row r="163" spans="1:7" ht="47.25">
      <c r="A163" s="7" t="s">
        <v>19</v>
      </c>
      <c r="B163" s="16"/>
      <c r="C163" s="16"/>
      <c r="D163" s="50">
        <f>D165+D171+D194+D199+D207</f>
        <v>3941.1000000000004</v>
      </c>
      <c r="E163" s="50">
        <f>E165+E171+E194+E199+E207</f>
        <v>2817.42</v>
      </c>
      <c r="F163" s="69">
        <f t="shared" si="23"/>
        <v>71.488163203166621</v>
      </c>
      <c r="G163" s="35"/>
    </row>
    <row r="164" spans="1:7">
      <c r="A164" s="19"/>
      <c r="B164" s="16"/>
      <c r="C164" s="16"/>
      <c r="D164" s="53"/>
      <c r="E164" s="53"/>
      <c r="F164" s="69"/>
      <c r="G164" s="35"/>
    </row>
    <row r="165" spans="1:7" ht="31.5">
      <c r="A165" s="9" t="s">
        <v>81</v>
      </c>
      <c r="B165" s="39">
        <v>1100000000</v>
      </c>
      <c r="C165" s="47"/>
      <c r="D165" s="53">
        <f>D166</f>
        <v>618</v>
      </c>
      <c r="E165" s="53">
        <f t="shared" ref="E165:E168" si="28">E166</f>
        <v>452.11</v>
      </c>
      <c r="F165" s="69">
        <f t="shared" si="23"/>
        <v>73.156957928802598</v>
      </c>
      <c r="G165" s="35"/>
    </row>
    <row r="166" spans="1:7" ht="32.25" customHeight="1">
      <c r="A166" s="20" t="s">
        <v>23</v>
      </c>
      <c r="B166" s="39">
        <v>1110000000</v>
      </c>
      <c r="C166" s="47"/>
      <c r="D166" s="53">
        <f>D167</f>
        <v>618</v>
      </c>
      <c r="E166" s="53">
        <f t="shared" si="28"/>
        <v>452.11</v>
      </c>
      <c r="F166" s="69">
        <f t="shared" si="23"/>
        <v>73.156957928802598</v>
      </c>
      <c r="G166" s="35"/>
    </row>
    <row r="167" spans="1:7" ht="47.25">
      <c r="A167" s="9" t="s">
        <v>20</v>
      </c>
      <c r="B167" s="39">
        <v>1110010010</v>
      </c>
      <c r="C167" s="47"/>
      <c r="D167" s="53">
        <f>D168</f>
        <v>618</v>
      </c>
      <c r="E167" s="53">
        <f t="shared" si="28"/>
        <v>452.11</v>
      </c>
      <c r="F167" s="69">
        <f t="shared" si="23"/>
        <v>73.156957928802598</v>
      </c>
      <c r="G167" s="35"/>
    </row>
    <row r="168" spans="1:7" ht="110.25">
      <c r="A168" s="9" t="s">
        <v>3</v>
      </c>
      <c r="B168" s="39">
        <v>1110010010</v>
      </c>
      <c r="C168" s="16">
        <v>100</v>
      </c>
      <c r="D168" s="53">
        <f>D169</f>
        <v>618</v>
      </c>
      <c r="E168" s="53">
        <f t="shared" si="28"/>
        <v>452.11</v>
      </c>
      <c r="F168" s="69">
        <f t="shared" si="23"/>
        <v>73.156957928802598</v>
      </c>
      <c r="G168" s="35"/>
    </row>
    <row r="169" spans="1:7" ht="47.25">
      <c r="A169" s="9" t="s">
        <v>4</v>
      </c>
      <c r="B169" s="39">
        <v>1110010010</v>
      </c>
      <c r="C169" s="16">
        <v>120</v>
      </c>
      <c r="D169" s="53">
        <v>618</v>
      </c>
      <c r="E169" s="53">
        <v>452.11</v>
      </c>
      <c r="F169" s="69">
        <f t="shared" si="23"/>
        <v>73.156957928802598</v>
      </c>
      <c r="G169" s="35"/>
    </row>
    <row r="170" spans="1:7" ht="8.25" customHeight="1">
      <c r="A170" s="9"/>
      <c r="B170" s="56"/>
      <c r="C170" s="16"/>
      <c r="D170" s="53"/>
      <c r="E170" s="53"/>
      <c r="F170" s="69"/>
      <c r="G170" s="35"/>
    </row>
    <row r="171" spans="1:7" ht="45" customHeight="1">
      <c r="A171" s="9" t="s">
        <v>22</v>
      </c>
      <c r="B171" s="34" t="s">
        <v>28</v>
      </c>
      <c r="C171" s="47"/>
      <c r="D171" s="52">
        <f>D172+D180+D184+D188</f>
        <v>2263.2000000000003</v>
      </c>
      <c r="E171" s="52">
        <f>E172+E180+E184+E188</f>
        <v>1476.2000000000003</v>
      </c>
      <c r="F171" s="69">
        <f t="shared" si="23"/>
        <v>65.226228349240017</v>
      </c>
      <c r="G171" s="35"/>
    </row>
    <row r="172" spans="1:7" ht="53.25" customHeight="1">
      <c r="A172" s="9" t="s">
        <v>20</v>
      </c>
      <c r="B172" s="34" t="s">
        <v>29</v>
      </c>
      <c r="C172" s="16"/>
      <c r="D172" s="53">
        <f>D173+D175+D177</f>
        <v>1885.8000000000002</v>
      </c>
      <c r="E172" s="53">
        <f>E173+E175+E177</f>
        <v>1313.6800000000003</v>
      </c>
      <c r="F172" s="69">
        <f t="shared" si="23"/>
        <v>69.661682044755551</v>
      </c>
      <c r="G172" s="35"/>
    </row>
    <row r="173" spans="1:7" ht="110.25">
      <c r="A173" s="9" t="s">
        <v>3</v>
      </c>
      <c r="B173" s="34" t="s">
        <v>29</v>
      </c>
      <c r="C173" s="16">
        <v>100</v>
      </c>
      <c r="D173" s="53">
        <f>D174</f>
        <v>1487.9</v>
      </c>
      <c r="E173" s="53">
        <f>E174</f>
        <v>1055.1300000000001</v>
      </c>
      <c r="F173" s="69">
        <f t="shared" si="23"/>
        <v>70.914039922037773</v>
      </c>
      <c r="G173" s="35"/>
    </row>
    <row r="174" spans="1:7" ht="47.25">
      <c r="A174" s="9" t="s">
        <v>4</v>
      </c>
      <c r="B174" s="34" t="s">
        <v>29</v>
      </c>
      <c r="C174" s="16">
        <v>120</v>
      </c>
      <c r="D174" s="53">
        <v>1487.9</v>
      </c>
      <c r="E174" s="53">
        <v>1055.1300000000001</v>
      </c>
      <c r="F174" s="69">
        <f t="shared" si="23"/>
        <v>70.914039922037773</v>
      </c>
      <c r="G174" s="35"/>
    </row>
    <row r="175" spans="1:7" ht="47.25">
      <c r="A175" s="9" t="s">
        <v>11</v>
      </c>
      <c r="B175" s="34" t="s">
        <v>29</v>
      </c>
      <c r="C175" s="16">
        <v>200</v>
      </c>
      <c r="D175" s="53">
        <f>D176</f>
        <v>385.9</v>
      </c>
      <c r="E175" s="53">
        <f>E176</f>
        <v>247.86</v>
      </c>
      <c r="F175" s="69">
        <f t="shared" si="23"/>
        <v>64.229074889867846</v>
      </c>
      <c r="G175" s="35"/>
    </row>
    <row r="176" spans="1:7" ht="47.25">
      <c r="A176" s="9" t="s">
        <v>10</v>
      </c>
      <c r="B176" s="34" t="s">
        <v>29</v>
      </c>
      <c r="C176" s="16">
        <v>240</v>
      </c>
      <c r="D176" s="53">
        <v>385.9</v>
      </c>
      <c r="E176" s="53">
        <v>247.86</v>
      </c>
      <c r="F176" s="69">
        <f t="shared" si="23"/>
        <v>64.229074889867846</v>
      </c>
      <c r="G176" s="35"/>
    </row>
    <row r="177" spans="1:7">
      <c r="A177" s="9" t="s">
        <v>5</v>
      </c>
      <c r="B177" s="34" t="s">
        <v>29</v>
      </c>
      <c r="C177" s="16">
        <v>800</v>
      </c>
      <c r="D177" s="53">
        <f>D178</f>
        <v>12</v>
      </c>
      <c r="E177" s="53">
        <f>E178</f>
        <v>10.69</v>
      </c>
      <c r="F177" s="69">
        <f t="shared" si="23"/>
        <v>89.083333333333329</v>
      </c>
      <c r="G177" s="35"/>
    </row>
    <row r="178" spans="1:7" ht="31.5">
      <c r="A178" s="9" t="s">
        <v>6</v>
      </c>
      <c r="B178" s="34" t="s">
        <v>29</v>
      </c>
      <c r="C178" s="16">
        <v>850</v>
      </c>
      <c r="D178" s="53">
        <v>12</v>
      </c>
      <c r="E178" s="53">
        <v>10.69</v>
      </c>
      <c r="F178" s="69">
        <f t="shared" si="23"/>
        <v>89.083333333333329</v>
      </c>
      <c r="G178" s="35"/>
    </row>
    <row r="179" spans="1:7" ht="8.25" customHeight="1">
      <c r="A179" s="9"/>
      <c r="B179" s="56"/>
      <c r="C179" s="16"/>
      <c r="D179" s="53"/>
      <c r="E179" s="53"/>
      <c r="F179" s="69"/>
      <c r="G179" s="35"/>
    </row>
    <row r="180" spans="1:7" ht="84.75" customHeight="1">
      <c r="A180" s="9" t="s">
        <v>73</v>
      </c>
      <c r="B180" s="39" t="s">
        <v>59</v>
      </c>
      <c r="C180" s="16"/>
      <c r="D180" s="53">
        <f>D181</f>
        <v>164.6</v>
      </c>
      <c r="E180" s="53">
        <f t="shared" ref="E180" si="29">E181</f>
        <v>19.989999999999998</v>
      </c>
      <c r="F180" s="69">
        <f t="shared" si="23"/>
        <v>12.144592952612394</v>
      </c>
      <c r="G180" s="35"/>
    </row>
    <row r="181" spans="1:7" ht="110.25">
      <c r="A181" s="9" t="s">
        <v>3</v>
      </c>
      <c r="B181" s="39" t="s">
        <v>59</v>
      </c>
      <c r="C181" s="16">
        <v>100</v>
      </c>
      <c r="D181" s="53">
        <f>D182</f>
        <v>164.6</v>
      </c>
      <c r="E181" s="53">
        <f t="shared" ref="E181" si="30">E182</f>
        <v>19.989999999999998</v>
      </c>
      <c r="F181" s="69">
        <f t="shared" si="23"/>
        <v>12.144592952612394</v>
      </c>
      <c r="G181" s="35"/>
    </row>
    <row r="182" spans="1:7" ht="47.25">
      <c r="A182" s="9" t="s">
        <v>4</v>
      </c>
      <c r="B182" s="39" t="s">
        <v>59</v>
      </c>
      <c r="C182" s="16">
        <v>120</v>
      </c>
      <c r="D182" s="53">
        <v>164.6</v>
      </c>
      <c r="E182" s="53">
        <v>19.989999999999998</v>
      </c>
      <c r="F182" s="69">
        <f t="shared" si="23"/>
        <v>12.144592952612394</v>
      </c>
      <c r="G182" s="35"/>
    </row>
    <row r="183" spans="1:7" ht="8.25" customHeight="1">
      <c r="A183" s="9"/>
      <c r="B183" s="56"/>
      <c r="C183" s="16"/>
      <c r="D183" s="53"/>
      <c r="E183" s="53"/>
      <c r="F183" s="69"/>
      <c r="G183" s="35"/>
    </row>
    <row r="184" spans="1:7" ht="131.25" customHeight="1">
      <c r="A184" s="9" t="s">
        <v>67</v>
      </c>
      <c r="B184" s="34" t="s">
        <v>66</v>
      </c>
      <c r="C184" s="47"/>
      <c r="D184" s="52">
        <f t="shared" ref="D184:E185" si="31">D185</f>
        <v>87.5</v>
      </c>
      <c r="E184" s="52">
        <f t="shared" si="31"/>
        <v>56.61</v>
      </c>
      <c r="F184" s="69">
        <f t="shared" si="23"/>
        <v>64.69714285714285</v>
      </c>
      <c r="G184" s="35"/>
    </row>
    <row r="185" spans="1:7" ht="58.5" customHeight="1">
      <c r="A185" s="9" t="s">
        <v>11</v>
      </c>
      <c r="B185" s="34" t="s">
        <v>66</v>
      </c>
      <c r="C185" s="16">
        <v>200</v>
      </c>
      <c r="D185" s="52">
        <f t="shared" si="31"/>
        <v>87.5</v>
      </c>
      <c r="E185" s="52">
        <f t="shared" si="31"/>
        <v>56.61</v>
      </c>
      <c r="F185" s="69">
        <f t="shared" si="23"/>
        <v>64.69714285714285</v>
      </c>
      <c r="G185" s="35"/>
    </row>
    <row r="186" spans="1:7" ht="47.25">
      <c r="A186" s="9" t="s">
        <v>10</v>
      </c>
      <c r="B186" s="34" t="s">
        <v>66</v>
      </c>
      <c r="C186" s="16">
        <v>240</v>
      </c>
      <c r="D186" s="54">
        <v>87.5</v>
      </c>
      <c r="E186" s="54">
        <v>56.61</v>
      </c>
      <c r="F186" s="69">
        <f t="shared" si="23"/>
        <v>64.69714285714285</v>
      </c>
      <c r="G186" s="35"/>
    </row>
    <row r="187" spans="1:7" ht="6.75" customHeight="1">
      <c r="A187" s="9"/>
      <c r="B187" s="39"/>
      <c r="C187" s="47"/>
      <c r="D187" s="51"/>
      <c r="E187" s="51"/>
      <c r="F187" s="69"/>
      <c r="G187" s="35"/>
    </row>
    <row r="188" spans="1:7" ht="47.25">
      <c r="A188" s="20" t="s">
        <v>26</v>
      </c>
      <c r="B188" s="39" t="s">
        <v>32</v>
      </c>
      <c r="C188" s="16"/>
      <c r="D188" s="53">
        <f>D189+D191</f>
        <v>125.3</v>
      </c>
      <c r="E188" s="53">
        <f>E189+E191</f>
        <v>85.92</v>
      </c>
      <c r="F188" s="69">
        <f t="shared" si="23"/>
        <v>68.571428571428569</v>
      </c>
      <c r="G188" s="35"/>
    </row>
    <row r="189" spans="1:7" ht="30" customHeight="1">
      <c r="A189" s="9" t="s">
        <v>3</v>
      </c>
      <c r="B189" s="39" t="s">
        <v>32</v>
      </c>
      <c r="C189" s="16">
        <v>100</v>
      </c>
      <c r="D189" s="53">
        <f>D190</f>
        <v>115.1</v>
      </c>
      <c r="E189" s="53">
        <f>E190</f>
        <v>75.72</v>
      </c>
      <c r="F189" s="69">
        <f t="shared" si="23"/>
        <v>65.786272806255425</v>
      </c>
      <c r="G189" s="35"/>
    </row>
    <row r="190" spans="1:7" ht="47.25">
      <c r="A190" s="9" t="s">
        <v>4</v>
      </c>
      <c r="B190" s="39" t="s">
        <v>32</v>
      </c>
      <c r="C190" s="16">
        <v>120</v>
      </c>
      <c r="D190" s="53">
        <v>115.1</v>
      </c>
      <c r="E190" s="53">
        <v>75.72</v>
      </c>
      <c r="F190" s="69">
        <f t="shared" si="23"/>
        <v>65.786272806255425</v>
      </c>
      <c r="G190" s="35"/>
    </row>
    <row r="191" spans="1:7" ht="47.25">
      <c r="A191" s="9" t="s">
        <v>11</v>
      </c>
      <c r="B191" s="39" t="s">
        <v>32</v>
      </c>
      <c r="C191" s="47">
        <v>200</v>
      </c>
      <c r="D191" s="52">
        <f>D192</f>
        <v>10.199999999999999</v>
      </c>
      <c r="E191" s="52">
        <f>E192</f>
        <v>10.199999999999999</v>
      </c>
      <c r="F191" s="69">
        <f t="shared" si="23"/>
        <v>100</v>
      </c>
      <c r="G191" s="35"/>
    </row>
    <row r="192" spans="1:7" ht="47.25">
      <c r="A192" s="9" t="s">
        <v>10</v>
      </c>
      <c r="B192" s="39" t="s">
        <v>32</v>
      </c>
      <c r="C192" s="47">
        <v>240</v>
      </c>
      <c r="D192" s="52">
        <v>10.199999999999999</v>
      </c>
      <c r="E192" s="52">
        <v>10.199999999999999</v>
      </c>
      <c r="F192" s="69">
        <f t="shared" si="23"/>
        <v>100</v>
      </c>
      <c r="G192" s="35"/>
    </row>
    <row r="193" spans="1:7" ht="8.25" customHeight="1">
      <c r="A193" s="42"/>
      <c r="B193" s="48"/>
      <c r="C193" s="11"/>
      <c r="D193" s="64"/>
      <c r="E193" s="64"/>
      <c r="F193" s="69"/>
      <c r="G193" s="35"/>
    </row>
    <row r="194" spans="1:7" ht="28.5" customHeight="1">
      <c r="A194" s="9" t="s">
        <v>79</v>
      </c>
      <c r="B194" s="39" t="s">
        <v>30</v>
      </c>
      <c r="C194" s="44"/>
      <c r="D194" s="51">
        <f t="shared" ref="D194:D196" si="32">D195</f>
        <v>117.8</v>
      </c>
      <c r="E194" s="51">
        <f t="shared" ref="E194:E196" si="33">E195</f>
        <v>117.8</v>
      </c>
      <c r="F194" s="69">
        <f t="shared" si="23"/>
        <v>100</v>
      </c>
      <c r="G194" s="35"/>
    </row>
    <row r="195" spans="1:7" ht="58.5" customHeight="1">
      <c r="A195" s="65" t="s">
        <v>68</v>
      </c>
      <c r="B195" s="39" t="s">
        <v>31</v>
      </c>
      <c r="C195" s="47"/>
      <c r="D195" s="52">
        <f>D196</f>
        <v>117.8</v>
      </c>
      <c r="E195" s="52">
        <f>E196</f>
        <v>117.8</v>
      </c>
      <c r="F195" s="69">
        <f t="shared" si="23"/>
        <v>100</v>
      </c>
      <c r="G195" s="35"/>
    </row>
    <row r="196" spans="1:7">
      <c r="A196" s="9" t="s">
        <v>5</v>
      </c>
      <c r="B196" s="39" t="s">
        <v>31</v>
      </c>
      <c r="C196" s="47">
        <v>800</v>
      </c>
      <c r="D196" s="52">
        <f t="shared" si="32"/>
        <v>117.8</v>
      </c>
      <c r="E196" s="52">
        <f t="shared" si="33"/>
        <v>117.8</v>
      </c>
      <c r="F196" s="69">
        <f t="shared" si="23"/>
        <v>100</v>
      </c>
      <c r="G196" s="35"/>
    </row>
    <row r="197" spans="1:7" ht="26.25" customHeight="1">
      <c r="A197" s="9" t="s">
        <v>77</v>
      </c>
      <c r="B197" s="39" t="s">
        <v>31</v>
      </c>
      <c r="C197" s="47">
        <v>880</v>
      </c>
      <c r="D197" s="52">
        <v>117.8</v>
      </c>
      <c r="E197" s="52">
        <v>117.8</v>
      </c>
      <c r="F197" s="69">
        <f t="shared" si="23"/>
        <v>100</v>
      </c>
      <c r="G197" s="35"/>
    </row>
    <row r="198" spans="1:7" ht="9.75" customHeight="1">
      <c r="A198" s="42"/>
      <c r="B198" s="66"/>
      <c r="C198" s="11"/>
      <c r="D198" s="72"/>
      <c r="E198" s="72"/>
      <c r="F198" s="69"/>
      <c r="G198" s="35"/>
    </row>
    <row r="199" spans="1:7" ht="39" customHeight="1">
      <c r="A199" s="42" t="s">
        <v>82</v>
      </c>
      <c r="B199" s="39" t="s">
        <v>40</v>
      </c>
      <c r="C199" s="11"/>
      <c r="D199" s="72">
        <f>D200+D203</f>
        <v>922.8</v>
      </c>
      <c r="E199" s="72">
        <f>E200+E203</f>
        <v>757.81</v>
      </c>
      <c r="F199" s="69">
        <f t="shared" si="23"/>
        <v>82.1207195491981</v>
      </c>
      <c r="G199" s="35"/>
    </row>
    <row r="200" spans="1:7" ht="324.75" customHeight="1">
      <c r="A200" s="67" t="s">
        <v>70</v>
      </c>
      <c r="B200" s="39" t="s">
        <v>39</v>
      </c>
      <c r="C200" s="47"/>
      <c r="D200" s="52">
        <f t="shared" ref="D200:E201" si="34">D201</f>
        <v>558.9</v>
      </c>
      <c r="E200" s="52">
        <f t="shared" si="34"/>
        <v>525.80999999999995</v>
      </c>
      <c r="F200" s="69">
        <f t="shared" si="23"/>
        <v>94.079441760601185</v>
      </c>
      <c r="G200" s="35"/>
    </row>
    <row r="201" spans="1:7" ht="48.75" customHeight="1">
      <c r="A201" s="67" t="s">
        <v>25</v>
      </c>
      <c r="B201" s="39" t="s">
        <v>39</v>
      </c>
      <c r="C201" s="47">
        <v>200</v>
      </c>
      <c r="D201" s="52">
        <f t="shared" si="34"/>
        <v>558.9</v>
      </c>
      <c r="E201" s="52">
        <f t="shared" si="34"/>
        <v>525.80999999999995</v>
      </c>
      <c r="F201" s="69">
        <f t="shared" si="23"/>
        <v>94.079441760601185</v>
      </c>
      <c r="G201" s="35"/>
    </row>
    <row r="202" spans="1:7" ht="45.75" customHeight="1">
      <c r="A202" s="67" t="s">
        <v>10</v>
      </c>
      <c r="B202" s="39" t="s">
        <v>39</v>
      </c>
      <c r="C202" s="47">
        <v>240</v>
      </c>
      <c r="D202" s="52">
        <v>558.9</v>
      </c>
      <c r="E202" s="52">
        <v>525.80999999999995</v>
      </c>
      <c r="F202" s="69">
        <f t="shared" si="23"/>
        <v>94.079441760601185</v>
      </c>
      <c r="G202" s="35"/>
    </row>
    <row r="203" spans="1:7" ht="320.25" customHeight="1">
      <c r="A203" s="67" t="s">
        <v>71</v>
      </c>
      <c r="B203" s="39" t="s">
        <v>41</v>
      </c>
      <c r="C203" s="16"/>
      <c r="D203" s="53">
        <f t="shared" ref="D203:E204" si="35">D204</f>
        <v>363.9</v>
      </c>
      <c r="E203" s="53">
        <f t="shared" si="35"/>
        <v>232</v>
      </c>
      <c r="F203" s="69">
        <f t="shared" si="23"/>
        <v>63.753778510579828</v>
      </c>
      <c r="G203" s="35"/>
    </row>
    <row r="204" spans="1:7" ht="54.75" customHeight="1">
      <c r="A204" s="67" t="s">
        <v>11</v>
      </c>
      <c r="B204" s="39" t="s">
        <v>41</v>
      </c>
      <c r="C204" s="16">
        <v>200</v>
      </c>
      <c r="D204" s="53">
        <f t="shared" si="35"/>
        <v>363.9</v>
      </c>
      <c r="E204" s="53">
        <f t="shared" si="35"/>
        <v>232</v>
      </c>
      <c r="F204" s="69">
        <f t="shared" si="23"/>
        <v>63.753778510579828</v>
      </c>
      <c r="G204" s="35"/>
    </row>
    <row r="205" spans="1:7" ht="53.25" customHeight="1">
      <c r="A205" s="67" t="s">
        <v>10</v>
      </c>
      <c r="B205" s="39" t="s">
        <v>41</v>
      </c>
      <c r="C205" s="16">
        <v>240</v>
      </c>
      <c r="D205" s="53">
        <v>363.9</v>
      </c>
      <c r="E205" s="53">
        <v>232</v>
      </c>
      <c r="F205" s="69">
        <f t="shared" si="23"/>
        <v>63.753778510579828</v>
      </c>
      <c r="G205" s="35"/>
    </row>
    <row r="206" spans="1:7" ht="6.75" customHeight="1">
      <c r="A206" s="43"/>
      <c r="B206" s="14"/>
      <c r="C206" s="16"/>
      <c r="D206" s="53"/>
      <c r="E206" s="53"/>
      <c r="F206" s="69"/>
      <c r="G206" s="35"/>
    </row>
    <row r="207" spans="1:7" ht="19.5" customHeight="1">
      <c r="A207" s="9" t="s">
        <v>53</v>
      </c>
      <c r="B207" s="39" t="s">
        <v>54</v>
      </c>
      <c r="C207" s="47"/>
      <c r="D207" s="52">
        <f t="shared" ref="D207:E209" si="36">D208</f>
        <v>19.3</v>
      </c>
      <c r="E207" s="52">
        <f t="shared" si="36"/>
        <v>13.5</v>
      </c>
      <c r="F207" s="69">
        <f t="shared" si="23"/>
        <v>69.948186528497402</v>
      </c>
      <c r="G207" s="35"/>
    </row>
    <row r="208" spans="1:7" ht="38.25" customHeight="1">
      <c r="A208" s="9" t="s">
        <v>80</v>
      </c>
      <c r="B208" s="39" t="s">
        <v>55</v>
      </c>
      <c r="C208" s="47"/>
      <c r="D208" s="52">
        <f t="shared" si="36"/>
        <v>19.3</v>
      </c>
      <c r="E208" s="52">
        <f t="shared" si="36"/>
        <v>13.5</v>
      </c>
      <c r="F208" s="69">
        <f t="shared" si="23"/>
        <v>69.948186528497402</v>
      </c>
      <c r="G208" s="35"/>
    </row>
    <row r="209" spans="1:7" ht="31.5">
      <c r="A209" s="9" t="s">
        <v>8</v>
      </c>
      <c r="B209" s="39" t="s">
        <v>55</v>
      </c>
      <c r="C209" s="47">
        <v>300</v>
      </c>
      <c r="D209" s="52">
        <f t="shared" si="36"/>
        <v>19.3</v>
      </c>
      <c r="E209" s="52">
        <f t="shared" si="36"/>
        <v>13.5</v>
      </c>
      <c r="F209" s="69">
        <f t="shared" si="23"/>
        <v>69.948186528497402</v>
      </c>
      <c r="G209" s="35"/>
    </row>
    <row r="210" spans="1:7" ht="47.25">
      <c r="A210" s="9" t="s">
        <v>9</v>
      </c>
      <c r="B210" s="39" t="s">
        <v>55</v>
      </c>
      <c r="C210" s="47">
        <v>320</v>
      </c>
      <c r="D210" s="52">
        <v>19.3</v>
      </c>
      <c r="E210" s="52">
        <v>13.5</v>
      </c>
      <c r="F210" s="69">
        <f t="shared" si="23"/>
        <v>69.948186528497402</v>
      </c>
      <c r="G210" s="35"/>
    </row>
    <row r="211" spans="1:7" ht="6.75" customHeight="1">
      <c r="A211" s="9"/>
      <c r="B211" s="39"/>
      <c r="C211" s="47"/>
      <c r="D211" s="53"/>
      <c r="E211" s="53"/>
      <c r="F211" s="69"/>
      <c r="G211" s="35"/>
    </row>
    <row r="212" spans="1:7" ht="31.5">
      <c r="A212" s="55" t="s">
        <v>56</v>
      </c>
      <c r="B212" s="39"/>
      <c r="C212" s="33"/>
      <c r="D212" s="53"/>
      <c r="E212" s="72">
        <v>0</v>
      </c>
      <c r="F212" s="69"/>
      <c r="G212" s="35"/>
    </row>
    <row r="213" spans="1:7" ht="8.25" customHeight="1">
      <c r="A213" s="37"/>
      <c r="B213" s="38"/>
      <c r="C213" s="41"/>
      <c r="D213" s="73"/>
      <c r="E213" s="73"/>
      <c r="F213" s="69"/>
      <c r="G213" s="35"/>
    </row>
    <row r="214" spans="1:7" ht="21.6" customHeight="1">
      <c r="A214" s="79" t="s">
        <v>18</v>
      </c>
      <c r="B214" s="80"/>
      <c r="C214" s="81"/>
      <c r="D214" s="50">
        <f>D13+D163</f>
        <v>7288.7000000000007</v>
      </c>
      <c r="E214" s="50">
        <f>E13+E163+E212</f>
        <v>5603.81</v>
      </c>
      <c r="F214" s="69">
        <f t="shared" si="23"/>
        <v>76.883532042751099</v>
      </c>
      <c r="G214" s="35"/>
    </row>
    <row r="215" spans="1:7">
      <c r="A215" s="21"/>
      <c r="B215" s="22"/>
      <c r="C215" s="23"/>
      <c r="D215" s="23"/>
      <c r="E215" s="23"/>
      <c r="F215" s="24"/>
    </row>
    <row r="216" spans="1:7">
      <c r="A216" s="25"/>
      <c r="B216" s="26"/>
      <c r="C216" s="27"/>
      <c r="D216" s="27"/>
      <c r="E216" s="27"/>
      <c r="F216" s="28"/>
    </row>
    <row r="217" spans="1:7">
      <c r="A217" s="25"/>
      <c r="B217" s="26"/>
      <c r="C217" s="27"/>
      <c r="D217" s="27"/>
      <c r="E217" s="27"/>
      <c r="F217" s="28"/>
    </row>
    <row r="218" spans="1:7">
      <c r="A218" s="25"/>
      <c r="B218" s="26"/>
      <c r="C218" s="27"/>
      <c r="D218" s="27"/>
      <c r="E218" s="27"/>
      <c r="F218" s="28"/>
    </row>
    <row r="219" spans="1:7">
      <c r="A219" s="25"/>
      <c r="B219" s="26"/>
      <c r="C219" s="27"/>
      <c r="D219" s="27"/>
      <c r="E219" s="27"/>
      <c r="F219" s="28"/>
    </row>
    <row r="220" spans="1:7">
      <c r="A220" s="29"/>
      <c r="B220" s="30"/>
      <c r="C220" s="31"/>
      <c r="D220" s="31"/>
      <c r="E220" s="31"/>
      <c r="F220" s="32"/>
    </row>
  </sheetData>
  <mergeCells count="12">
    <mergeCell ref="A214:C214"/>
    <mergeCell ref="A9:F10"/>
    <mergeCell ref="A8:F8"/>
    <mergeCell ref="A11:A12"/>
    <mergeCell ref="B11:B12"/>
    <mergeCell ref="C11:C12"/>
    <mergeCell ref="D11:F11"/>
    <mergeCell ref="D1:F1"/>
    <mergeCell ref="D2:F2"/>
    <mergeCell ref="D5:F5"/>
    <mergeCell ref="C3:F3"/>
    <mergeCell ref="C4:F4"/>
  </mergeCells>
  <pageMargins left="0.70866141732283472" right="0.31496062992125984" top="0.47244094488188981" bottom="0.47244094488188981" header="0.31496062992125984" footer="0.31496062992125984"/>
  <pageSetup paperSize="9" scale="55" fitToHeight="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 № 5 программы</vt:lpstr>
      <vt:lpstr>'Прилож № 5 программы'!Заголовки_для_печати</vt:lpstr>
      <vt:lpstr>'Прилож № 5 программы'!Область_печати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2021-11-12T07:53:22Z</dcterms:modified>
</cp:coreProperties>
</file>