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ожение № 4" sheetId="1" r:id="rId1"/>
  </sheets>
  <definedNames>
    <definedName name="_GoBack" localSheetId="0">'Приложение № 4'!#REF!</definedName>
    <definedName name="_xlnm._FilterDatabase" localSheetId="0" hidden="1">'Приложение № 4'!$C$12:$F$130</definedName>
    <definedName name="_xlnm.Print_Titles" localSheetId="0">'Приложение № 4'!$11:$12</definedName>
    <definedName name="_xlnm.Print_Area" localSheetId="0">'Приложение № 4'!$A$1:$I$130</definedName>
  </definedNames>
  <calcPr calcId="125725" refMode="R1C1"/>
</workbook>
</file>

<file path=xl/calcChain.xml><?xml version="1.0" encoding="utf-8"?>
<calcChain xmlns="http://schemas.openxmlformats.org/spreadsheetml/2006/main">
  <c r="H14" i="1"/>
  <c r="H54"/>
  <c r="H33"/>
  <c r="H23"/>
  <c r="H96"/>
  <c r="H97"/>
  <c r="H98"/>
  <c r="H103"/>
  <c r="H102" s="1"/>
  <c r="H59"/>
  <c r="H22" l="1"/>
  <c r="H21" s="1"/>
  <c r="I105"/>
  <c r="I106"/>
  <c r="I107"/>
  <c r="G108"/>
  <c r="G107" s="1"/>
  <c r="G103"/>
  <c r="I44"/>
  <c r="H43"/>
  <c r="I43" s="1"/>
  <c r="G43"/>
  <c r="G42" s="1"/>
  <c r="G41" s="1"/>
  <c r="H42" l="1"/>
  <c r="H41" s="1"/>
  <c r="I41" s="1"/>
  <c r="I42" l="1"/>
  <c r="I20"/>
  <c r="I25"/>
  <c r="I27"/>
  <c r="I29"/>
  <c r="I32"/>
  <c r="I35"/>
  <c r="I40"/>
  <c r="I50"/>
  <c r="I52"/>
  <c r="I60"/>
  <c r="I63"/>
  <c r="I66"/>
  <c r="I73"/>
  <c r="I76"/>
  <c r="I84"/>
  <c r="I87"/>
  <c r="I90"/>
  <c r="I93"/>
  <c r="I101"/>
  <c r="I104"/>
  <c r="I110"/>
  <c r="I119"/>
  <c r="I120"/>
  <c r="I127"/>
  <c r="H118" l="1"/>
  <c r="G118"/>
  <c r="G113"/>
  <c r="H113"/>
  <c r="I118" l="1"/>
  <c r="H112"/>
  <c r="G112"/>
  <c r="G102"/>
  <c r="H117" l="1"/>
  <c r="G117"/>
  <c r="I117" l="1"/>
  <c r="H31"/>
  <c r="G31"/>
  <c r="G30" s="1"/>
  <c r="H30" l="1"/>
  <c r="I30" s="1"/>
  <c r="I31"/>
  <c r="H126"/>
  <c r="H109"/>
  <c r="H100"/>
  <c r="H92"/>
  <c r="H89"/>
  <c r="H86"/>
  <c r="H83"/>
  <c r="H75"/>
  <c r="H72"/>
  <c r="H71" s="1"/>
  <c r="H65"/>
  <c r="H62"/>
  <c r="H51"/>
  <c r="H49"/>
  <c r="H39"/>
  <c r="H38" s="1"/>
  <c r="H37" s="1"/>
  <c r="H36" s="1"/>
  <c r="H34"/>
  <c r="H28"/>
  <c r="H26"/>
  <c r="H24"/>
  <c r="H19"/>
  <c r="G126"/>
  <c r="G125" s="1"/>
  <c r="G124" s="1"/>
  <c r="G123" s="1"/>
  <c r="G122" s="1"/>
  <c r="G100"/>
  <c r="G99" s="1"/>
  <c r="G92"/>
  <c r="G91" s="1"/>
  <c r="G89"/>
  <c r="G88" s="1"/>
  <c r="G86"/>
  <c r="G85" s="1"/>
  <c r="G83"/>
  <c r="G82" s="1"/>
  <c r="G72"/>
  <c r="G71" s="1"/>
  <c r="G75"/>
  <c r="G74" s="1"/>
  <c r="G65"/>
  <c r="G64" s="1"/>
  <c r="G62"/>
  <c r="G61" s="1"/>
  <c r="G59"/>
  <c r="G58" s="1"/>
  <c r="G51"/>
  <c r="G49"/>
  <c r="G39"/>
  <c r="I51" l="1"/>
  <c r="I49"/>
  <c r="H85"/>
  <c r="I85" s="1"/>
  <c r="I86"/>
  <c r="H88"/>
  <c r="I88" s="1"/>
  <c r="I89"/>
  <c r="H74"/>
  <c r="I74" s="1"/>
  <c r="I75"/>
  <c r="H91"/>
  <c r="I91" s="1"/>
  <c r="I92"/>
  <c r="G38"/>
  <c r="I39"/>
  <c r="H125"/>
  <c r="I126"/>
  <c r="H108"/>
  <c r="I108" s="1"/>
  <c r="I109"/>
  <c r="I102"/>
  <c r="I103"/>
  <c r="H99"/>
  <c r="I99" s="1"/>
  <c r="I100"/>
  <c r="H82"/>
  <c r="I82" s="1"/>
  <c r="I83"/>
  <c r="I71"/>
  <c r="I72"/>
  <c r="H64"/>
  <c r="I64" s="1"/>
  <c r="I65"/>
  <c r="H61"/>
  <c r="I61" s="1"/>
  <c r="I62"/>
  <c r="H58"/>
  <c r="I58" s="1"/>
  <c r="I59"/>
  <c r="H18"/>
  <c r="G81"/>
  <c r="G80" s="1"/>
  <c r="G79" s="1"/>
  <c r="G78" s="1"/>
  <c r="G57"/>
  <c r="G56" s="1"/>
  <c r="G55" s="1"/>
  <c r="G54" s="1"/>
  <c r="H70"/>
  <c r="H48"/>
  <c r="G70"/>
  <c r="G69" s="1"/>
  <c r="G68" s="1"/>
  <c r="G48"/>
  <c r="G47" s="1"/>
  <c r="G46" s="1"/>
  <c r="G45" s="1"/>
  <c r="H81" l="1"/>
  <c r="I81" s="1"/>
  <c r="G37"/>
  <c r="I38"/>
  <c r="H124"/>
  <c r="I125"/>
  <c r="H69"/>
  <c r="I70"/>
  <c r="H57"/>
  <c r="I57" s="1"/>
  <c r="H47"/>
  <c r="I48"/>
  <c r="H17"/>
  <c r="G98"/>
  <c r="G97" s="1"/>
  <c r="G96" s="1"/>
  <c r="G95" s="1"/>
  <c r="H80" l="1"/>
  <c r="I80" s="1"/>
  <c r="H56"/>
  <c r="I56" s="1"/>
  <c r="G36"/>
  <c r="I36" s="1"/>
  <c r="I37"/>
  <c r="H123"/>
  <c r="I124"/>
  <c r="I98"/>
  <c r="H79"/>
  <c r="H68"/>
  <c r="I68" s="1"/>
  <c r="I69"/>
  <c r="H46"/>
  <c r="I47"/>
  <c r="H16"/>
  <c r="G24"/>
  <c r="I24" s="1"/>
  <c r="G26"/>
  <c r="I26" s="1"/>
  <c r="G28"/>
  <c r="I28" s="1"/>
  <c r="G34"/>
  <c r="H55" l="1"/>
  <c r="I55" s="1"/>
  <c r="G33"/>
  <c r="I33" s="1"/>
  <c r="I34"/>
  <c r="H122"/>
  <c r="I122" s="1"/>
  <c r="I123"/>
  <c r="I97"/>
  <c r="H78"/>
  <c r="I78" s="1"/>
  <c r="I79"/>
  <c r="H45"/>
  <c r="I45" s="1"/>
  <c r="I46"/>
  <c r="H15"/>
  <c r="G23"/>
  <c r="I54" l="1"/>
  <c r="G22"/>
  <c r="I22" s="1"/>
  <c r="I23"/>
  <c r="H95"/>
  <c r="I95" s="1"/>
  <c r="I96"/>
  <c r="H13"/>
  <c r="H130" s="1"/>
  <c r="G19"/>
  <c r="G21" l="1"/>
  <c r="I21" s="1"/>
  <c r="G18"/>
  <c r="I19"/>
  <c r="G17" l="1"/>
  <c r="I18"/>
  <c r="G16" l="1"/>
  <c r="I17"/>
  <c r="G15" l="1"/>
  <c r="G14" s="1"/>
  <c r="I16"/>
  <c r="I15" l="1"/>
  <c r="G13" l="1"/>
  <c r="I14"/>
  <c r="G130" l="1"/>
  <c r="I130" s="1"/>
  <c r="I13"/>
</calcChain>
</file>

<file path=xl/sharedStrings.xml><?xml version="1.0" encoding="utf-8"?>
<sst xmlns="http://schemas.openxmlformats.org/spreadsheetml/2006/main" count="448" uniqueCount="125">
  <si>
    <t>Наименование показателей</t>
  </si>
  <si>
    <t>Глава</t>
  </si>
  <si>
    <t>Целевая статья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</si>
  <si>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</si>
  <si>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</si>
  <si>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</si>
  <si>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</si>
  <si>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</si>
  <si>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</si>
  <si>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</si>
  <si>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</si>
  <si>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</si>
  <si>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</si>
  <si>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Социальная политика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</si>
  <si>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</si>
  <si>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</si>
  <si>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</si>
  <si>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</si>
  <si>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</si>
  <si>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</si>
  <si>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</si>
  <si>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</si>
  <si>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</si>
  <si>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 xml:space="preserve">Культура, кинематография </t>
  </si>
  <si>
    <t>08</t>
  </si>
  <si>
    <t>Культура</t>
  </si>
  <si>
    <t>01</t>
  </si>
  <si>
    <t>Расходы на обеспечение деятельности подведомственных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</si>
  <si>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</si>
  <si>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</si>
  <si>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</si>
  <si>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</si>
  <si>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00</t>
  </si>
  <si>
    <t>02</t>
  </si>
  <si>
    <t>03</t>
  </si>
  <si>
    <t>04</t>
  </si>
  <si>
    <t>10</t>
  </si>
  <si>
    <t>09</t>
  </si>
  <si>
    <t>05</t>
  </si>
  <si>
    <t>07</t>
  </si>
  <si>
    <t>ВСЕГО РАСХОДОВ</t>
  </si>
  <si>
    <t>Расходы на содержание органов местного самоуправления и обеспечение их функций</t>
  </si>
  <si>
    <t xml:space="preserve">Обеспечение функционирования органов местного самоуправления </t>
  </si>
  <si>
    <t xml:space="preserve">Глава муниципального образования </t>
  </si>
  <si>
    <t>Вид расхо-дов</t>
  </si>
  <si>
    <t xml:space="preserve">Закупка товаров, работ и услуг для обеспечения государственных (муниципальных) нужд                   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</si>
  <si>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</si>
  <si>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пожарная безопасность</t>
  </si>
  <si>
    <t>Раз-дел</t>
  </si>
  <si>
    <t>Под-раздел</t>
  </si>
  <si>
    <t>12 0 00 00000</t>
  </si>
  <si>
    <t>12 0 00 10010</t>
  </si>
  <si>
    <t>Обеспечение проведения выборов и референдумов</t>
  </si>
  <si>
    <t>13 0 00 00000</t>
  </si>
  <si>
    <t>13 0 00 11160</t>
  </si>
  <si>
    <t>12 0 00 51180</t>
  </si>
  <si>
    <t>01 0 00 00000</t>
  </si>
  <si>
    <t>01 1 00 00000</t>
  </si>
  <si>
    <t>Обеспечение первичных мер пожарной безопасности</t>
  </si>
  <si>
    <t>01 1 00 11550</t>
  </si>
  <si>
    <t>01 1 00 11560</t>
  </si>
  <si>
    <t>01 1 00 81530</t>
  </si>
  <si>
    <t>20 0 00 88912</t>
  </si>
  <si>
    <t>20 0 00 00000</t>
  </si>
  <si>
    <t>20 0 00 88913</t>
  </si>
  <si>
    <t xml:space="preserve">01 0 00 00000 </t>
  </si>
  <si>
    <t>Подпрограмма "Благоустройство"</t>
  </si>
  <si>
    <t xml:space="preserve">01 6 00 00000 </t>
  </si>
  <si>
    <t>01 6 00 88910</t>
  </si>
  <si>
    <t>01 6 00 88911</t>
  </si>
  <si>
    <t>Обеспечение комплексного развития сельских территорий</t>
  </si>
  <si>
    <t>01 6 00 L5760</t>
  </si>
  <si>
    <t>01 7 00 00000</t>
  </si>
  <si>
    <t>01 7 00 10100</t>
  </si>
  <si>
    <t>Мероприятия по реализации молодежной политики в муниципальных образованиях</t>
  </si>
  <si>
    <t>01 7 00 S8530</t>
  </si>
  <si>
    <t>Социальная поддержка граждан</t>
  </si>
  <si>
    <t>17 0 00 00000</t>
  </si>
  <si>
    <t>17 0 00 17060</t>
  </si>
  <si>
    <t>Объем условно утвержденных расходов</t>
  </si>
  <si>
    <t>Прочие мероприятия по благоустройству</t>
  </si>
  <si>
    <t>01 6 00 13640</t>
  </si>
  <si>
    <t>12 0 00 88914</t>
  </si>
  <si>
    <t>Муниципальная программа "Развитие муниципального образования "Вохтомское"</t>
  </si>
  <si>
    <t xml:space="preserve">Администрация муниципального образования  "Вохтомское"  </t>
  </si>
  <si>
    <t>01 7 А1 55192</t>
  </si>
  <si>
    <t>Создание (реконструкция) и капитальный ремонт учреждений культурно-досугового типа в сельской местности</t>
  </si>
  <si>
    <t>Обеспечение развития и укрепления материально- технической базы домов культуры в населенных пунктах с числом жителей до 50 тысяч человек</t>
  </si>
  <si>
    <t>01 7 00 L4670</t>
  </si>
  <si>
    <t>12 0 00 78793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</si>
  <si>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</si>
  <si>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Проведение выборов депутатов муниципального Совета муниципального образования</t>
  </si>
  <si>
    <t xml:space="preserve">Осуществление части  полномочий по участию в организации деятельности по накоплению (в том числе раздельному накоплению) и транспортированию твердых коммунальных отходов </t>
  </si>
  <si>
    <t xml:space="preserve">Осуществление части  полномочий по  организации ритуальных услуг и содержанию мест захоронения  </t>
  </si>
  <si>
    <t xml:space="preserve">Осуществление части 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</si>
  <si>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 xml:space="preserve">Осуществление части  полномочий по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</si>
  <si>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 xml:space="preserve">Ремонт и содержание противопожарных водоисточников, обустройство минерализованных полос </t>
  </si>
  <si>
    <t>Специальные расходы</t>
  </si>
  <si>
    <t>софинансирование мероприятий по приведению противопожарных водоисточников в соответствии с установленными нормами и правилами, обустройству минерализованных полос</t>
  </si>
  <si>
    <t>Обеспечение выборов</t>
  </si>
  <si>
    <t>Доплаты к пенсии муниципальным служащим</t>
  </si>
  <si>
    <t>Обеспечение функционирования главы муниципального образования</t>
  </si>
  <si>
    <t xml:space="preserve">Осуществление части полномочий по решению вопросов местного значения  осуществление муниципального земельного контроля в границах поселения </t>
  </si>
  <si>
    <t>Подпрограмма "Пожарная безопасность в поселении"</t>
  </si>
  <si>
    <t>Прочие расходы по обязательствам муниципального образования</t>
  </si>
  <si>
    <t>Подпрограмма "Развитие культуры в муниципальном образовании "Вохтомское"</t>
  </si>
  <si>
    <t>01 7 А1 00000</t>
  </si>
  <si>
    <t>Обеспечение качественно нового уровня развития инфраструктуры культуры («Культурная среда») (Архангельская область)</t>
  </si>
  <si>
    <t>Отчет</t>
  </si>
  <si>
    <t>План</t>
  </si>
  <si>
    <t>Исполнено</t>
  </si>
  <si>
    <t>% Исполнения</t>
  </si>
  <si>
    <t>Сумма, тыс.рублей</t>
  </si>
  <si>
    <t xml:space="preserve">Приложение № 2
к решению Совета (Собрания) депутатов 
муниципального образования
«_________________________»
Приложение № 3 </t>
  </si>
  <si>
    <t>Другие общегосударственные вопросы</t>
  </si>
  <si>
    <t>13</t>
  </si>
  <si>
    <t>Развитие территориального общественного самоуправления в Архангельской области</t>
  </si>
  <si>
    <t>01Г00S8420</t>
  </si>
  <si>
    <t>Закупка товаров, работ и услуг для государственных (муниципальных) нужд</t>
  </si>
  <si>
    <t>Субсидии на повышение средней заработной платы работников муниципальных учреждений культуры</t>
  </si>
  <si>
    <t>01 7 00 S8310</t>
  </si>
  <si>
    <t xml:space="preserve">Ведомственной структуры расходов  бюджета муниципального образования  "Вохтомское"   за 9 месяцев 2021 года </t>
  </si>
  <si>
    <t>к постановлению администрации</t>
  </si>
  <si>
    <t>муниципального образования "Вохтомское"</t>
  </si>
  <si>
    <t xml:space="preserve"> от 01.11.2021 г. № 44</t>
  </si>
</sst>
</file>

<file path=xl/styles.xml><?xml version="1.0" encoding="utf-8"?>
<styleSheet xmlns="http://schemas.openxmlformats.org/spreadsheetml/2006/main">
  <numFmts count="4">
    <numFmt numFmtId="164" formatCode="[&lt;=999]000;[&lt;=9999]000\-00;000\-0000"/>
    <numFmt numFmtId="165" formatCode="0000"/>
    <numFmt numFmtId="166" formatCode="0#"/>
    <numFmt numFmtId="167" formatCode="#,##0.0"/>
  </numFmts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 vertical="center" indent="1"/>
    </xf>
    <xf numFmtId="49" fontId="1" fillId="0" borderId="0" xfId="0" applyNumberFormat="1" applyFont="1" applyFill="1" applyAlignment="1">
      <alignment horizontal="left" vertical="center" inden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167" fontId="1" fillId="0" borderId="0" xfId="0" applyNumberFormat="1" applyFont="1" applyFill="1"/>
    <xf numFmtId="0" fontId="1" fillId="2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/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/>
    <xf numFmtId="166" fontId="5" fillId="2" borderId="1" xfId="0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justify" wrapText="1"/>
    </xf>
    <xf numFmtId="4" fontId="1" fillId="2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0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66FFCC"/>
      <color rgb="FFFF9966"/>
      <color rgb="FFFFCCCC"/>
      <color rgb="FFFF7C80"/>
      <color rgb="FFFF99CC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J163"/>
  <sheetViews>
    <sheetView tabSelected="1" zoomScaleSheetLayoutView="108" workbookViewId="0">
      <selection activeCell="E8" sqref="E8"/>
    </sheetView>
  </sheetViews>
  <sheetFormatPr defaultColWidth="9.140625" defaultRowHeight="15.75"/>
  <cols>
    <col min="1" max="1" width="35.5703125" style="2" customWidth="1"/>
    <col min="2" max="2" width="5.7109375" style="2" customWidth="1"/>
    <col min="3" max="3" width="5.5703125" style="11" customWidth="1"/>
    <col min="4" max="4" width="6.140625" style="2" customWidth="1"/>
    <col min="5" max="5" width="21.140625" style="2" customWidth="1"/>
    <col min="6" max="6" width="7" style="2" customWidth="1"/>
    <col min="7" max="7" width="13.7109375" style="2" customWidth="1"/>
    <col min="8" max="8" width="14" style="2" customWidth="1"/>
    <col min="9" max="9" width="13.5703125" style="2" customWidth="1"/>
    <col min="10" max="10" width="2.5703125" style="2" customWidth="1"/>
    <col min="11" max="11" width="12" style="2" customWidth="1"/>
    <col min="12" max="16384" width="9.140625" style="2"/>
  </cols>
  <sheetData>
    <row r="1" spans="1:10" ht="14.45" customHeight="1">
      <c r="B1" s="3"/>
      <c r="C1" s="4"/>
      <c r="D1" s="3"/>
      <c r="E1" s="3"/>
      <c r="F1" s="3"/>
      <c r="G1" s="53"/>
      <c r="H1" s="53"/>
      <c r="I1" s="53"/>
    </row>
    <row r="2" spans="1:10" ht="14.45" customHeight="1">
      <c r="B2" s="3"/>
      <c r="C2" s="4"/>
      <c r="D2" s="3"/>
      <c r="E2" s="3"/>
      <c r="F2" s="3"/>
      <c r="G2" s="53" t="s">
        <v>113</v>
      </c>
      <c r="H2" s="53"/>
      <c r="I2" s="53"/>
    </row>
    <row r="3" spans="1:10" ht="30" customHeight="1">
      <c r="B3" s="3"/>
      <c r="C3" s="4"/>
      <c r="D3" s="3"/>
      <c r="E3" s="3"/>
      <c r="F3" s="60"/>
      <c r="G3" s="61" t="s">
        <v>122</v>
      </c>
      <c r="H3" s="61"/>
      <c r="I3" s="61"/>
    </row>
    <row r="4" spans="1:10" ht="15.95" customHeight="1">
      <c r="B4" s="5"/>
      <c r="C4" s="6"/>
      <c r="D4" s="5"/>
      <c r="E4" s="1"/>
      <c r="F4" s="61" t="s">
        <v>123</v>
      </c>
      <c r="G4" s="61"/>
      <c r="H4" s="61"/>
      <c r="I4" s="61"/>
    </row>
    <row r="5" spans="1:10" ht="15" customHeight="1">
      <c r="B5" s="5"/>
      <c r="C5" s="6"/>
      <c r="D5" s="5"/>
      <c r="E5" s="1"/>
      <c r="F5" s="61"/>
      <c r="G5" s="61"/>
      <c r="H5" s="61"/>
      <c r="I5" s="61"/>
    </row>
    <row r="6" spans="1:10">
      <c r="B6" s="5"/>
      <c r="C6" s="6"/>
      <c r="D6" s="5"/>
      <c r="E6" s="1"/>
      <c r="F6" s="62"/>
      <c r="G6" s="63" t="s">
        <v>124</v>
      </c>
      <c r="H6" s="63"/>
      <c r="I6" s="63"/>
    </row>
    <row r="7" spans="1:10">
      <c r="B7" s="5"/>
      <c r="C7" s="6"/>
      <c r="D7" s="5"/>
      <c r="E7" s="1"/>
      <c r="F7" s="7"/>
      <c r="G7" s="8"/>
      <c r="H7" s="8"/>
      <c r="I7" s="8"/>
    </row>
    <row r="8" spans="1:10" ht="18.75">
      <c r="B8" s="5"/>
      <c r="C8" s="6"/>
      <c r="D8" s="5"/>
      <c r="E8" s="51" t="s">
        <v>108</v>
      </c>
      <c r="F8" s="7"/>
      <c r="G8" s="8"/>
      <c r="H8" s="8"/>
      <c r="I8" s="8"/>
    </row>
    <row r="9" spans="1:10" ht="39" customHeight="1">
      <c r="A9" s="55" t="s">
        <v>121</v>
      </c>
      <c r="B9" s="55"/>
      <c r="C9" s="55"/>
      <c r="D9" s="55"/>
      <c r="E9" s="55"/>
      <c r="F9" s="55"/>
      <c r="G9" s="55"/>
      <c r="H9" s="55"/>
      <c r="I9" s="55"/>
    </row>
    <row r="10" spans="1:10" ht="15.75" customHeight="1">
      <c r="A10" s="59"/>
      <c r="B10" s="59"/>
      <c r="C10" s="59"/>
      <c r="D10" s="59"/>
      <c r="E10" s="59"/>
      <c r="F10" s="59"/>
      <c r="G10" s="59"/>
      <c r="H10" s="59"/>
      <c r="I10" s="59"/>
    </row>
    <row r="11" spans="1:10" ht="17.45" customHeight="1">
      <c r="A11" s="56" t="s">
        <v>0</v>
      </c>
      <c r="B11" s="57" t="s">
        <v>1</v>
      </c>
      <c r="C11" s="58" t="s">
        <v>48</v>
      </c>
      <c r="D11" s="56" t="s">
        <v>49</v>
      </c>
      <c r="E11" s="56" t="s">
        <v>2</v>
      </c>
      <c r="F11" s="56" t="s">
        <v>44</v>
      </c>
      <c r="G11" s="57" t="s">
        <v>112</v>
      </c>
      <c r="H11" s="57"/>
      <c r="I11" s="57"/>
    </row>
    <row r="12" spans="1:10" ht="38.25" customHeight="1">
      <c r="A12" s="56"/>
      <c r="B12" s="57"/>
      <c r="C12" s="58"/>
      <c r="D12" s="56"/>
      <c r="E12" s="56"/>
      <c r="F12" s="56"/>
      <c r="G12" s="34" t="s">
        <v>109</v>
      </c>
      <c r="H12" s="34" t="s">
        <v>110</v>
      </c>
      <c r="I12" s="34" t="s">
        <v>111</v>
      </c>
      <c r="J12" s="9"/>
    </row>
    <row r="13" spans="1:10" ht="66" customHeight="1">
      <c r="A13" s="19" t="s">
        <v>84</v>
      </c>
      <c r="B13" s="20">
        <v>313</v>
      </c>
      <c r="C13" s="21"/>
      <c r="D13" s="22"/>
      <c r="E13" s="23"/>
      <c r="F13" s="13"/>
      <c r="G13" s="36">
        <f>G14+G45+G54+G68+G78+G95+G122</f>
        <v>7288.7000000000007</v>
      </c>
      <c r="H13" s="36">
        <f>H14+H45+H54+H68+H78+H95+H122</f>
        <v>5603.8100000000013</v>
      </c>
      <c r="I13" s="36">
        <f>H13/G13*100</f>
        <v>76.883532042751114</v>
      </c>
    </row>
    <row r="14" spans="1:10" ht="26.1" customHeight="1">
      <c r="A14" s="19" t="s">
        <v>3</v>
      </c>
      <c r="B14" s="20">
        <v>313</v>
      </c>
      <c r="C14" s="24" t="s">
        <v>26</v>
      </c>
      <c r="D14" s="24" t="s">
        <v>32</v>
      </c>
      <c r="E14" s="25"/>
      <c r="F14" s="18"/>
      <c r="G14" s="37">
        <f>G15+G21+G36+G41</f>
        <v>2972.7000000000003</v>
      </c>
      <c r="H14" s="37">
        <f>H15+H21+H36+H41</f>
        <v>2059.1900000000005</v>
      </c>
      <c r="I14" s="36">
        <f t="shared" ref="I14:I80" si="0">H14/G14*100</f>
        <v>69.270023884011181</v>
      </c>
      <c r="J14" s="9"/>
    </row>
    <row r="15" spans="1:10" ht="63">
      <c r="A15" s="19" t="s">
        <v>18</v>
      </c>
      <c r="B15" s="26">
        <v>313</v>
      </c>
      <c r="C15" s="24" t="s">
        <v>26</v>
      </c>
      <c r="D15" s="24" t="s">
        <v>33</v>
      </c>
      <c r="E15" s="23"/>
      <c r="F15" s="35"/>
      <c r="G15" s="37">
        <f t="shared" ref="G15:H19" si="1">G16</f>
        <v>618</v>
      </c>
      <c r="H15" s="37">
        <f t="shared" si="1"/>
        <v>452.11</v>
      </c>
      <c r="I15" s="36">
        <f t="shared" si="0"/>
        <v>73.156957928802598</v>
      </c>
      <c r="J15" s="9"/>
    </row>
    <row r="16" spans="1:10" ht="47.25" customHeight="1">
      <c r="A16" s="10" t="s">
        <v>101</v>
      </c>
      <c r="B16" s="26">
        <v>313</v>
      </c>
      <c r="C16" s="27" t="s">
        <v>26</v>
      </c>
      <c r="D16" s="27" t="s">
        <v>33</v>
      </c>
      <c r="E16" s="16">
        <v>1100000000</v>
      </c>
      <c r="F16" s="35"/>
      <c r="G16" s="38">
        <f t="shared" si="1"/>
        <v>618</v>
      </c>
      <c r="H16" s="38">
        <f t="shared" si="1"/>
        <v>452.11</v>
      </c>
      <c r="I16" s="36">
        <f t="shared" si="0"/>
        <v>73.156957928802598</v>
      </c>
      <c r="J16" s="9"/>
    </row>
    <row r="17" spans="1:10" ht="31.5">
      <c r="A17" s="14" t="s">
        <v>43</v>
      </c>
      <c r="B17" s="26">
        <v>313</v>
      </c>
      <c r="C17" s="27" t="s">
        <v>26</v>
      </c>
      <c r="D17" s="27" t="s">
        <v>33</v>
      </c>
      <c r="E17" s="16">
        <v>1110000000</v>
      </c>
      <c r="F17" s="35"/>
      <c r="G17" s="38">
        <f t="shared" si="1"/>
        <v>618</v>
      </c>
      <c r="H17" s="38">
        <f t="shared" si="1"/>
        <v>452.11</v>
      </c>
      <c r="I17" s="36">
        <f t="shared" si="0"/>
        <v>73.156957928802598</v>
      </c>
      <c r="J17" s="9"/>
    </row>
    <row r="18" spans="1:10" ht="50.25" customHeight="1">
      <c r="A18" s="10" t="s">
        <v>41</v>
      </c>
      <c r="B18" s="26">
        <v>313</v>
      </c>
      <c r="C18" s="27" t="s">
        <v>26</v>
      </c>
      <c r="D18" s="27" t="s">
        <v>33</v>
      </c>
      <c r="E18" s="16">
        <v>1110010010</v>
      </c>
      <c r="F18" s="35"/>
      <c r="G18" s="38">
        <f t="shared" si="1"/>
        <v>618</v>
      </c>
      <c r="H18" s="38">
        <f t="shared" si="1"/>
        <v>452.11</v>
      </c>
      <c r="I18" s="36">
        <f t="shared" si="0"/>
        <v>73.156957928802598</v>
      </c>
      <c r="J18" s="9"/>
    </row>
    <row r="19" spans="1:10" ht="134.25" customHeight="1">
      <c r="A19" s="10" t="s">
        <v>9</v>
      </c>
      <c r="B19" s="26">
        <v>313</v>
      </c>
      <c r="C19" s="27" t="s">
        <v>26</v>
      </c>
      <c r="D19" s="27" t="s">
        <v>33</v>
      </c>
      <c r="E19" s="16">
        <v>1110010010</v>
      </c>
      <c r="F19" s="13">
        <v>100</v>
      </c>
      <c r="G19" s="40">
        <f t="shared" si="1"/>
        <v>618</v>
      </c>
      <c r="H19" s="40">
        <f t="shared" si="1"/>
        <v>452.11</v>
      </c>
      <c r="I19" s="36">
        <f t="shared" si="0"/>
        <v>73.156957928802598</v>
      </c>
    </row>
    <row r="20" spans="1:10" ht="51.75" customHeight="1">
      <c r="A20" s="10" t="s">
        <v>10</v>
      </c>
      <c r="B20" s="26">
        <v>313</v>
      </c>
      <c r="C20" s="27" t="s">
        <v>26</v>
      </c>
      <c r="D20" s="27" t="s">
        <v>33</v>
      </c>
      <c r="E20" s="16">
        <v>1110010010</v>
      </c>
      <c r="F20" s="13">
        <v>120</v>
      </c>
      <c r="G20" s="40">
        <v>618</v>
      </c>
      <c r="H20" s="40">
        <v>452.11</v>
      </c>
      <c r="I20" s="36">
        <f t="shared" si="0"/>
        <v>73.156957928802598</v>
      </c>
    </row>
    <row r="21" spans="1:10" ht="126">
      <c r="A21" s="19" t="s">
        <v>4</v>
      </c>
      <c r="B21" s="20">
        <v>313</v>
      </c>
      <c r="C21" s="24" t="s">
        <v>26</v>
      </c>
      <c r="D21" s="24" t="s">
        <v>35</v>
      </c>
      <c r="E21" s="23"/>
      <c r="F21" s="35"/>
      <c r="G21" s="38">
        <f t="shared" ref="G21:H21" si="2">G22</f>
        <v>2137.9</v>
      </c>
      <c r="H21" s="38">
        <f t="shared" si="2"/>
        <v>1390.2800000000002</v>
      </c>
      <c r="I21" s="36">
        <f t="shared" si="0"/>
        <v>65.030169792787319</v>
      </c>
    </row>
    <row r="22" spans="1:10" ht="31.5">
      <c r="A22" s="10" t="s">
        <v>42</v>
      </c>
      <c r="B22" s="26">
        <v>313</v>
      </c>
      <c r="C22" s="27" t="s">
        <v>26</v>
      </c>
      <c r="D22" s="27" t="s">
        <v>35</v>
      </c>
      <c r="E22" s="16" t="s">
        <v>50</v>
      </c>
      <c r="F22" s="35"/>
      <c r="G22" s="38">
        <f>G23+G30+G33</f>
        <v>2137.9</v>
      </c>
      <c r="H22" s="38">
        <f>H23+H30+H33</f>
        <v>1390.2800000000002</v>
      </c>
      <c r="I22" s="36">
        <f t="shared" si="0"/>
        <v>65.030169792787319</v>
      </c>
    </row>
    <row r="23" spans="1:10" ht="44.45" customHeight="1">
      <c r="A23" s="10" t="s">
        <v>41</v>
      </c>
      <c r="B23" s="26">
        <v>313</v>
      </c>
      <c r="C23" s="27" t="s">
        <v>26</v>
      </c>
      <c r="D23" s="27" t="s">
        <v>35</v>
      </c>
      <c r="E23" s="16" t="s">
        <v>51</v>
      </c>
      <c r="F23" s="13"/>
      <c r="G23" s="40">
        <f>G24+G26+G28</f>
        <v>1885.8000000000002</v>
      </c>
      <c r="H23" s="40">
        <f>H24+H26+H28</f>
        <v>1313.6800000000003</v>
      </c>
      <c r="I23" s="36">
        <f t="shared" si="0"/>
        <v>69.661682044755551</v>
      </c>
    </row>
    <row r="24" spans="1:10" ht="126">
      <c r="A24" s="10" t="s">
        <v>9</v>
      </c>
      <c r="B24" s="26">
        <v>313</v>
      </c>
      <c r="C24" s="27" t="s">
        <v>26</v>
      </c>
      <c r="D24" s="27" t="s">
        <v>35</v>
      </c>
      <c r="E24" s="16" t="s">
        <v>51</v>
      </c>
      <c r="F24" s="13">
        <v>100</v>
      </c>
      <c r="G24" s="40">
        <f>G25</f>
        <v>1487.9</v>
      </c>
      <c r="H24" s="40">
        <f>H25</f>
        <v>1055.1300000000001</v>
      </c>
      <c r="I24" s="36">
        <f t="shared" si="0"/>
        <v>70.914039922037773</v>
      </c>
    </row>
    <row r="25" spans="1:10" ht="47.25">
      <c r="A25" s="10" t="s">
        <v>10</v>
      </c>
      <c r="B25" s="26">
        <v>313</v>
      </c>
      <c r="C25" s="27" t="s">
        <v>26</v>
      </c>
      <c r="D25" s="27" t="s">
        <v>35</v>
      </c>
      <c r="E25" s="16" t="s">
        <v>51</v>
      </c>
      <c r="F25" s="13">
        <v>120</v>
      </c>
      <c r="G25" s="40">
        <v>1487.9</v>
      </c>
      <c r="H25" s="40">
        <v>1055.1300000000001</v>
      </c>
      <c r="I25" s="36">
        <f t="shared" si="0"/>
        <v>70.914039922037773</v>
      </c>
    </row>
    <row r="26" spans="1:10" ht="47.25">
      <c r="A26" s="10" t="s">
        <v>21</v>
      </c>
      <c r="B26" s="26">
        <v>313</v>
      </c>
      <c r="C26" s="27" t="s">
        <v>26</v>
      </c>
      <c r="D26" s="27" t="s">
        <v>35</v>
      </c>
      <c r="E26" s="16" t="s">
        <v>51</v>
      </c>
      <c r="F26" s="13">
        <v>200</v>
      </c>
      <c r="G26" s="40">
        <f>G27</f>
        <v>385.9</v>
      </c>
      <c r="H26" s="40">
        <f>H27</f>
        <v>247.86</v>
      </c>
      <c r="I26" s="36">
        <f t="shared" si="0"/>
        <v>64.229074889867846</v>
      </c>
    </row>
    <row r="27" spans="1:10" ht="68.099999999999994" customHeight="1">
      <c r="A27" s="10" t="s">
        <v>20</v>
      </c>
      <c r="B27" s="26">
        <v>313</v>
      </c>
      <c r="C27" s="27" t="s">
        <v>26</v>
      </c>
      <c r="D27" s="27" t="s">
        <v>35</v>
      </c>
      <c r="E27" s="16" t="s">
        <v>51</v>
      </c>
      <c r="F27" s="13">
        <v>240</v>
      </c>
      <c r="G27" s="40">
        <v>385.9</v>
      </c>
      <c r="H27" s="40">
        <v>247.86</v>
      </c>
      <c r="I27" s="36">
        <f t="shared" si="0"/>
        <v>64.229074889867846</v>
      </c>
    </row>
    <row r="28" spans="1:10">
      <c r="A28" s="10" t="s">
        <v>11</v>
      </c>
      <c r="B28" s="26">
        <v>313</v>
      </c>
      <c r="C28" s="27" t="s">
        <v>26</v>
      </c>
      <c r="D28" s="27" t="s">
        <v>35</v>
      </c>
      <c r="E28" s="16" t="s">
        <v>51</v>
      </c>
      <c r="F28" s="13">
        <v>800</v>
      </c>
      <c r="G28" s="40">
        <f>G29</f>
        <v>12</v>
      </c>
      <c r="H28" s="40">
        <f>H29</f>
        <v>10.69</v>
      </c>
      <c r="I28" s="36">
        <f t="shared" si="0"/>
        <v>89.083333333333329</v>
      </c>
    </row>
    <row r="29" spans="1:10" ht="31.5">
      <c r="A29" s="10" t="s">
        <v>12</v>
      </c>
      <c r="B29" s="26">
        <v>313</v>
      </c>
      <c r="C29" s="27" t="s">
        <v>26</v>
      </c>
      <c r="D29" s="27" t="s">
        <v>35</v>
      </c>
      <c r="E29" s="16" t="s">
        <v>51</v>
      </c>
      <c r="F29" s="13">
        <v>850</v>
      </c>
      <c r="G29" s="40">
        <v>12</v>
      </c>
      <c r="H29" s="40">
        <v>10.69</v>
      </c>
      <c r="I29" s="36">
        <f t="shared" si="0"/>
        <v>89.083333333333329</v>
      </c>
    </row>
    <row r="30" spans="1:10" ht="94.5">
      <c r="A30" s="10" t="s">
        <v>102</v>
      </c>
      <c r="B30" s="26">
        <v>313</v>
      </c>
      <c r="C30" s="27" t="s">
        <v>26</v>
      </c>
      <c r="D30" s="27" t="s">
        <v>35</v>
      </c>
      <c r="E30" s="16" t="s">
        <v>82</v>
      </c>
      <c r="F30" s="13"/>
      <c r="G30" s="40">
        <f>G31</f>
        <v>164.6</v>
      </c>
      <c r="H30" s="40">
        <f t="shared" ref="H30" si="3">H31</f>
        <v>19.989999999999998</v>
      </c>
      <c r="I30" s="36">
        <f t="shared" si="0"/>
        <v>12.144592952612394</v>
      </c>
    </row>
    <row r="31" spans="1:10" ht="126">
      <c r="A31" s="10" t="s">
        <v>9</v>
      </c>
      <c r="B31" s="26">
        <v>313</v>
      </c>
      <c r="C31" s="27" t="s">
        <v>26</v>
      </c>
      <c r="D31" s="27" t="s">
        <v>35</v>
      </c>
      <c r="E31" s="16" t="s">
        <v>82</v>
      </c>
      <c r="F31" s="13">
        <v>100</v>
      </c>
      <c r="G31" s="40">
        <f>G32</f>
        <v>164.6</v>
      </c>
      <c r="H31" s="40">
        <f t="shared" ref="H31" si="4">H32</f>
        <v>19.989999999999998</v>
      </c>
      <c r="I31" s="36">
        <f t="shared" si="0"/>
        <v>12.144592952612394</v>
      </c>
    </row>
    <row r="32" spans="1:10" ht="47.25">
      <c r="A32" s="10" t="s">
        <v>10</v>
      </c>
      <c r="B32" s="26">
        <v>313</v>
      </c>
      <c r="C32" s="27" t="s">
        <v>26</v>
      </c>
      <c r="D32" s="27" t="s">
        <v>35</v>
      </c>
      <c r="E32" s="16" t="s">
        <v>82</v>
      </c>
      <c r="F32" s="13">
        <v>120</v>
      </c>
      <c r="G32" s="40">
        <v>164.6</v>
      </c>
      <c r="H32" s="40">
        <v>19.989999999999998</v>
      </c>
      <c r="I32" s="36">
        <f t="shared" si="0"/>
        <v>12.144592952612394</v>
      </c>
    </row>
    <row r="33" spans="1:9" ht="126">
      <c r="A33" s="10" t="s">
        <v>90</v>
      </c>
      <c r="B33" s="26">
        <v>313</v>
      </c>
      <c r="C33" s="27" t="s">
        <v>26</v>
      </c>
      <c r="D33" s="27" t="s">
        <v>35</v>
      </c>
      <c r="E33" s="16" t="s">
        <v>89</v>
      </c>
      <c r="F33" s="35"/>
      <c r="G33" s="38">
        <f t="shared" ref="G33:H34" si="5">G34</f>
        <v>87.5</v>
      </c>
      <c r="H33" s="38">
        <f t="shared" si="5"/>
        <v>56.61</v>
      </c>
      <c r="I33" s="36">
        <f t="shared" si="0"/>
        <v>64.69714285714285</v>
      </c>
    </row>
    <row r="34" spans="1:9" ht="47.25">
      <c r="A34" s="10" t="s">
        <v>21</v>
      </c>
      <c r="B34" s="26">
        <v>313</v>
      </c>
      <c r="C34" s="27" t="s">
        <v>26</v>
      </c>
      <c r="D34" s="27" t="s">
        <v>35</v>
      </c>
      <c r="E34" s="16" t="s">
        <v>89</v>
      </c>
      <c r="F34" s="13">
        <v>200</v>
      </c>
      <c r="G34" s="38">
        <f t="shared" si="5"/>
        <v>87.5</v>
      </c>
      <c r="H34" s="38">
        <f t="shared" si="5"/>
        <v>56.61</v>
      </c>
      <c r="I34" s="36">
        <f t="shared" si="0"/>
        <v>64.69714285714285</v>
      </c>
    </row>
    <row r="35" spans="1:9" ht="63">
      <c r="A35" s="10" t="s">
        <v>20</v>
      </c>
      <c r="B35" s="26">
        <v>313</v>
      </c>
      <c r="C35" s="27" t="s">
        <v>26</v>
      </c>
      <c r="D35" s="27" t="s">
        <v>35</v>
      </c>
      <c r="E35" s="16" t="s">
        <v>89</v>
      </c>
      <c r="F35" s="13">
        <v>240</v>
      </c>
      <c r="G35" s="38">
        <v>87.5</v>
      </c>
      <c r="H35" s="38">
        <v>56.61</v>
      </c>
      <c r="I35" s="36">
        <f t="shared" si="0"/>
        <v>64.69714285714285</v>
      </c>
    </row>
    <row r="36" spans="1:9" ht="44.1" customHeight="1">
      <c r="A36" s="33" t="s">
        <v>52</v>
      </c>
      <c r="B36" s="26">
        <v>313</v>
      </c>
      <c r="C36" s="24" t="s">
        <v>26</v>
      </c>
      <c r="D36" s="24" t="s">
        <v>39</v>
      </c>
      <c r="E36" s="25"/>
      <c r="F36" s="18"/>
      <c r="G36" s="37">
        <f t="shared" ref="G36:H39" si="6">G37</f>
        <v>117.8</v>
      </c>
      <c r="H36" s="37">
        <f t="shared" si="6"/>
        <v>117.8</v>
      </c>
      <c r="I36" s="36">
        <f t="shared" si="0"/>
        <v>100</v>
      </c>
    </row>
    <row r="37" spans="1:9" ht="26.25" customHeight="1">
      <c r="A37" s="10" t="s">
        <v>99</v>
      </c>
      <c r="B37" s="26">
        <v>313</v>
      </c>
      <c r="C37" s="27" t="s">
        <v>26</v>
      </c>
      <c r="D37" s="27" t="s">
        <v>39</v>
      </c>
      <c r="E37" s="16" t="s">
        <v>53</v>
      </c>
      <c r="F37" s="18"/>
      <c r="G37" s="37">
        <f t="shared" si="6"/>
        <v>117.8</v>
      </c>
      <c r="H37" s="37">
        <f t="shared" si="6"/>
        <v>117.8</v>
      </c>
      <c r="I37" s="36">
        <f t="shared" si="0"/>
        <v>100</v>
      </c>
    </row>
    <row r="38" spans="1:9" ht="54" customHeight="1">
      <c r="A38" s="43" t="s">
        <v>91</v>
      </c>
      <c r="B38" s="26">
        <v>313</v>
      </c>
      <c r="C38" s="27" t="s">
        <v>26</v>
      </c>
      <c r="D38" s="27" t="s">
        <v>39</v>
      </c>
      <c r="E38" s="16" t="s">
        <v>54</v>
      </c>
      <c r="F38" s="48"/>
      <c r="G38" s="38">
        <f t="shared" si="6"/>
        <v>117.8</v>
      </c>
      <c r="H38" s="38">
        <f t="shared" si="6"/>
        <v>117.8</v>
      </c>
      <c r="I38" s="36">
        <f t="shared" si="0"/>
        <v>100</v>
      </c>
    </row>
    <row r="39" spans="1:9" ht="19.5" customHeight="1">
      <c r="A39" s="10" t="s">
        <v>11</v>
      </c>
      <c r="B39" s="26">
        <v>313</v>
      </c>
      <c r="C39" s="27" t="s">
        <v>26</v>
      </c>
      <c r="D39" s="27" t="s">
        <v>39</v>
      </c>
      <c r="E39" s="16" t="s">
        <v>54</v>
      </c>
      <c r="F39" s="48">
        <v>800</v>
      </c>
      <c r="G39" s="38">
        <f t="shared" si="6"/>
        <v>117.8</v>
      </c>
      <c r="H39" s="38">
        <f t="shared" si="6"/>
        <v>117.8</v>
      </c>
      <c r="I39" s="36">
        <f t="shared" si="0"/>
        <v>100</v>
      </c>
    </row>
    <row r="40" spans="1:9" ht="20.25" customHeight="1">
      <c r="A40" s="10" t="s">
        <v>97</v>
      </c>
      <c r="B40" s="26">
        <v>313</v>
      </c>
      <c r="C40" s="27" t="s">
        <v>26</v>
      </c>
      <c r="D40" s="27" t="s">
        <v>39</v>
      </c>
      <c r="E40" s="16" t="s">
        <v>54</v>
      </c>
      <c r="F40" s="48">
        <v>880</v>
      </c>
      <c r="G40" s="38">
        <v>117.8</v>
      </c>
      <c r="H40" s="38">
        <v>117.8</v>
      </c>
      <c r="I40" s="36">
        <f t="shared" si="0"/>
        <v>100</v>
      </c>
    </row>
    <row r="41" spans="1:9" ht="40.5" customHeight="1">
      <c r="A41" s="19" t="s">
        <v>114</v>
      </c>
      <c r="B41" s="26">
        <v>313</v>
      </c>
      <c r="C41" s="27" t="s">
        <v>26</v>
      </c>
      <c r="D41" s="27" t="s">
        <v>115</v>
      </c>
      <c r="E41" s="16"/>
      <c r="F41" s="48"/>
      <c r="G41" s="38">
        <f t="shared" ref="G41:H43" si="7">G42</f>
        <v>99</v>
      </c>
      <c r="H41" s="38">
        <f t="shared" si="7"/>
        <v>99</v>
      </c>
      <c r="I41" s="36">
        <f t="shared" si="0"/>
        <v>100</v>
      </c>
    </row>
    <row r="42" spans="1:9" ht="54" customHeight="1">
      <c r="A42" s="10" t="s">
        <v>116</v>
      </c>
      <c r="B42" s="26">
        <v>313</v>
      </c>
      <c r="C42" s="27" t="s">
        <v>26</v>
      </c>
      <c r="D42" s="27" t="s">
        <v>115</v>
      </c>
      <c r="E42" s="16" t="s">
        <v>117</v>
      </c>
      <c r="F42" s="48"/>
      <c r="G42" s="38">
        <f t="shared" si="7"/>
        <v>99</v>
      </c>
      <c r="H42" s="38">
        <f t="shared" si="7"/>
        <v>99</v>
      </c>
      <c r="I42" s="36">
        <f t="shared" si="0"/>
        <v>100</v>
      </c>
    </row>
    <row r="43" spans="1:9" ht="54.75" customHeight="1">
      <c r="A43" s="10" t="s">
        <v>118</v>
      </c>
      <c r="B43" s="26">
        <v>313</v>
      </c>
      <c r="C43" s="27" t="s">
        <v>26</v>
      </c>
      <c r="D43" s="27" t="s">
        <v>115</v>
      </c>
      <c r="E43" s="16" t="s">
        <v>117</v>
      </c>
      <c r="F43" s="48">
        <v>200</v>
      </c>
      <c r="G43" s="38">
        <f t="shared" si="7"/>
        <v>99</v>
      </c>
      <c r="H43" s="38">
        <f t="shared" si="7"/>
        <v>99</v>
      </c>
      <c r="I43" s="36">
        <f t="shared" si="0"/>
        <v>100</v>
      </c>
    </row>
    <row r="44" spans="1:9" ht="63">
      <c r="A44" s="10" t="s">
        <v>20</v>
      </c>
      <c r="B44" s="26">
        <v>313</v>
      </c>
      <c r="C44" s="27" t="s">
        <v>26</v>
      </c>
      <c r="D44" s="27" t="s">
        <v>115</v>
      </c>
      <c r="E44" s="16" t="s">
        <v>117</v>
      </c>
      <c r="F44" s="48">
        <v>240</v>
      </c>
      <c r="G44" s="38">
        <v>99</v>
      </c>
      <c r="H44" s="38">
        <v>99</v>
      </c>
      <c r="I44" s="36">
        <f t="shared" si="0"/>
        <v>100</v>
      </c>
    </row>
    <row r="45" spans="1:9" ht="21" customHeight="1">
      <c r="A45" s="19" t="s">
        <v>16</v>
      </c>
      <c r="B45" s="20">
        <v>313</v>
      </c>
      <c r="C45" s="24" t="s">
        <v>33</v>
      </c>
      <c r="D45" s="24" t="s">
        <v>32</v>
      </c>
      <c r="E45" s="16"/>
      <c r="F45" s="18"/>
      <c r="G45" s="37">
        <f t="shared" ref="G45:H47" si="8">G46</f>
        <v>125.3</v>
      </c>
      <c r="H45" s="37">
        <f t="shared" si="8"/>
        <v>85.92</v>
      </c>
      <c r="I45" s="36">
        <f t="shared" si="0"/>
        <v>68.571428571428569</v>
      </c>
    </row>
    <row r="46" spans="1:9" ht="31.5">
      <c r="A46" s="19" t="s">
        <v>17</v>
      </c>
      <c r="B46" s="20">
        <v>313</v>
      </c>
      <c r="C46" s="24" t="s">
        <v>33</v>
      </c>
      <c r="D46" s="24" t="s">
        <v>34</v>
      </c>
      <c r="E46" s="16"/>
      <c r="F46" s="35"/>
      <c r="G46" s="38">
        <f t="shared" si="8"/>
        <v>125.3</v>
      </c>
      <c r="H46" s="38">
        <f t="shared" si="8"/>
        <v>85.92</v>
      </c>
      <c r="I46" s="36">
        <f t="shared" si="0"/>
        <v>68.571428571428569</v>
      </c>
    </row>
    <row r="47" spans="1:9" ht="33" customHeight="1">
      <c r="A47" s="44" t="s">
        <v>42</v>
      </c>
      <c r="B47" s="26">
        <v>313</v>
      </c>
      <c r="C47" s="27" t="s">
        <v>33</v>
      </c>
      <c r="D47" s="27" t="s">
        <v>34</v>
      </c>
      <c r="E47" s="16" t="s">
        <v>50</v>
      </c>
      <c r="F47" s="35"/>
      <c r="G47" s="38">
        <f t="shared" si="8"/>
        <v>125.3</v>
      </c>
      <c r="H47" s="38">
        <f t="shared" si="8"/>
        <v>85.92</v>
      </c>
      <c r="I47" s="36">
        <f t="shared" si="0"/>
        <v>68.571428571428569</v>
      </c>
    </row>
    <row r="48" spans="1:9" ht="63">
      <c r="A48" s="14" t="s">
        <v>46</v>
      </c>
      <c r="B48" s="26">
        <v>313</v>
      </c>
      <c r="C48" s="27" t="s">
        <v>33</v>
      </c>
      <c r="D48" s="27" t="s">
        <v>34</v>
      </c>
      <c r="E48" s="16" t="s">
        <v>55</v>
      </c>
      <c r="F48" s="13"/>
      <c r="G48" s="40">
        <f>G49+G51</f>
        <v>125.3</v>
      </c>
      <c r="H48" s="40">
        <f>H49+H51</f>
        <v>85.92</v>
      </c>
      <c r="I48" s="36">
        <f t="shared" si="0"/>
        <v>68.571428571428569</v>
      </c>
    </row>
    <row r="49" spans="1:9" ht="126" customHeight="1">
      <c r="A49" s="10" t="s">
        <v>9</v>
      </c>
      <c r="B49" s="26">
        <v>313</v>
      </c>
      <c r="C49" s="27" t="s">
        <v>33</v>
      </c>
      <c r="D49" s="27" t="s">
        <v>34</v>
      </c>
      <c r="E49" s="16" t="s">
        <v>55</v>
      </c>
      <c r="F49" s="13">
        <v>100</v>
      </c>
      <c r="G49" s="40">
        <f>G50</f>
        <v>115.1</v>
      </c>
      <c r="H49" s="40">
        <f>H50</f>
        <v>75.72</v>
      </c>
      <c r="I49" s="36">
        <f t="shared" si="0"/>
        <v>65.786272806255425</v>
      </c>
    </row>
    <row r="50" spans="1:9" ht="47.25">
      <c r="A50" s="10" t="s">
        <v>10</v>
      </c>
      <c r="B50" s="26">
        <v>313</v>
      </c>
      <c r="C50" s="27" t="s">
        <v>33</v>
      </c>
      <c r="D50" s="27" t="s">
        <v>34</v>
      </c>
      <c r="E50" s="16" t="s">
        <v>55</v>
      </c>
      <c r="F50" s="13">
        <v>120</v>
      </c>
      <c r="G50" s="40">
        <v>115.1</v>
      </c>
      <c r="H50" s="40">
        <v>75.72</v>
      </c>
      <c r="I50" s="36">
        <f t="shared" si="0"/>
        <v>65.786272806255425</v>
      </c>
    </row>
    <row r="51" spans="1:9" ht="47.25">
      <c r="A51" s="10" t="s">
        <v>21</v>
      </c>
      <c r="B51" s="26">
        <v>313</v>
      </c>
      <c r="C51" s="27" t="s">
        <v>33</v>
      </c>
      <c r="D51" s="27" t="s">
        <v>34</v>
      </c>
      <c r="E51" s="16" t="s">
        <v>55</v>
      </c>
      <c r="F51" s="35">
        <v>200</v>
      </c>
      <c r="G51" s="38">
        <f>G52</f>
        <v>10.199999999999999</v>
      </c>
      <c r="H51" s="38">
        <f>H52</f>
        <v>10.199999999999999</v>
      </c>
      <c r="I51" s="36">
        <f t="shared" si="0"/>
        <v>100</v>
      </c>
    </row>
    <row r="52" spans="1:9" ht="63">
      <c r="A52" s="10" t="s">
        <v>20</v>
      </c>
      <c r="B52" s="26">
        <v>313</v>
      </c>
      <c r="C52" s="27" t="s">
        <v>33</v>
      </c>
      <c r="D52" s="27" t="s">
        <v>34</v>
      </c>
      <c r="E52" s="16" t="s">
        <v>55</v>
      </c>
      <c r="F52" s="35">
        <v>240</v>
      </c>
      <c r="G52" s="38">
        <v>10.199999999999999</v>
      </c>
      <c r="H52" s="38">
        <v>10.199999999999999</v>
      </c>
      <c r="I52" s="36">
        <f t="shared" si="0"/>
        <v>100</v>
      </c>
    </row>
    <row r="53" spans="1:9">
      <c r="A53" s="10"/>
      <c r="B53" s="26"/>
      <c r="C53" s="27"/>
      <c r="D53" s="27"/>
      <c r="E53" s="16"/>
      <c r="F53" s="35"/>
      <c r="G53" s="38"/>
      <c r="H53" s="38"/>
      <c r="I53" s="36"/>
    </row>
    <row r="54" spans="1:9" ht="47.25">
      <c r="A54" s="19" t="s">
        <v>22</v>
      </c>
      <c r="B54" s="20">
        <v>313</v>
      </c>
      <c r="C54" s="24" t="s">
        <v>34</v>
      </c>
      <c r="D54" s="24" t="s">
        <v>32</v>
      </c>
      <c r="E54" s="16"/>
      <c r="F54" s="18"/>
      <c r="G54" s="37">
        <f t="shared" ref="G54:H56" si="9">G55</f>
        <v>112.2</v>
      </c>
      <c r="H54" s="37">
        <f t="shared" si="9"/>
        <v>83.02000000000001</v>
      </c>
      <c r="I54" s="36">
        <f t="shared" si="0"/>
        <v>73.992869875222823</v>
      </c>
    </row>
    <row r="55" spans="1:9" ht="80.25" customHeight="1">
      <c r="A55" s="19" t="s">
        <v>47</v>
      </c>
      <c r="B55" s="20">
        <v>313</v>
      </c>
      <c r="C55" s="24" t="s">
        <v>34</v>
      </c>
      <c r="D55" s="24" t="s">
        <v>36</v>
      </c>
      <c r="E55" s="16"/>
      <c r="F55" s="18"/>
      <c r="G55" s="37">
        <f t="shared" si="9"/>
        <v>112.2</v>
      </c>
      <c r="H55" s="37">
        <f t="shared" si="9"/>
        <v>83.02000000000001</v>
      </c>
      <c r="I55" s="36">
        <f t="shared" si="0"/>
        <v>73.992869875222823</v>
      </c>
    </row>
    <row r="56" spans="1:9" ht="54.95" customHeight="1">
      <c r="A56" s="41" t="s">
        <v>83</v>
      </c>
      <c r="B56" s="26">
        <v>313</v>
      </c>
      <c r="C56" s="24" t="s">
        <v>34</v>
      </c>
      <c r="D56" s="24" t="s">
        <v>36</v>
      </c>
      <c r="E56" s="16" t="s">
        <v>56</v>
      </c>
      <c r="F56" s="35"/>
      <c r="G56" s="38">
        <f t="shared" si="9"/>
        <v>112.2</v>
      </c>
      <c r="H56" s="38">
        <f t="shared" si="9"/>
        <v>83.02000000000001</v>
      </c>
      <c r="I56" s="36">
        <f t="shared" si="0"/>
        <v>73.992869875222823</v>
      </c>
    </row>
    <row r="57" spans="1:9" ht="51" customHeight="1">
      <c r="A57" s="14" t="s">
        <v>103</v>
      </c>
      <c r="B57" s="26">
        <v>313</v>
      </c>
      <c r="C57" s="27" t="s">
        <v>34</v>
      </c>
      <c r="D57" s="27" t="s">
        <v>36</v>
      </c>
      <c r="E57" s="16" t="s">
        <v>57</v>
      </c>
      <c r="F57" s="35"/>
      <c r="G57" s="38">
        <f>G58+G61+G64</f>
        <v>112.2</v>
      </c>
      <c r="H57" s="38">
        <f>H58+H61+H64</f>
        <v>83.02000000000001</v>
      </c>
      <c r="I57" s="36">
        <f t="shared" si="0"/>
        <v>73.992869875222823</v>
      </c>
    </row>
    <row r="58" spans="1:9" ht="41.25" customHeight="1">
      <c r="A58" s="14" t="s">
        <v>58</v>
      </c>
      <c r="B58" s="26">
        <v>313</v>
      </c>
      <c r="C58" s="27" t="s">
        <v>34</v>
      </c>
      <c r="D58" s="27" t="s">
        <v>36</v>
      </c>
      <c r="E58" s="16" t="s">
        <v>59</v>
      </c>
      <c r="F58" s="35"/>
      <c r="G58" s="38">
        <f t="shared" ref="G58:H59" si="10">G59</f>
        <v>65</v>
      </c>
      <c r="H58" s="38">
        <f t="shared" si="10"/>
        <v>35.82</v>
      </c>
      <c r="I58" s="36">
        <f t="shared" si="0"/>
        <v>55.107692307692311</v>
      </c>
    </row>
    <row r="59" spans="1:9" ht="47.25">
      <c r="A59" s="10" t="s">
        <v>21</v>
      </c>
      <c r="B59" s="26">
        <v>313</v>
      </c>
      <c r="C59" s="27" t="s">
        <v>34</v>
      </c>
      <c r="D59" s="27" t="s">
        <v>36</v>
      </c>
      <c r="E59" s="16" t="s">
        <v>59</v>
      </c>
      <c r="F59" s="35">
        <v>200</v>
      </c>
      <c r="G59" s="38">
        <f t="shared" si="10"/>
        <v>65</v>
      </c>
      <c r="H59" s="38">
        <f t="shared" si="10"/>
        <v>35.82</v>
      </c>
      <c r="I59" s="36">
        <f t="shared" si="0"/>
        <v>55.107692307692311</v>
      </c>
    </row>
    <row r="60" spans="1:9" ht="63">
      <c r="A60" s="10" t="s">
        <v>20</v>
      </c>
      <c r="B60" s="26">
        <v>313</v>
      </c>
      <c r="C60" s="27" t="s">
        <v>34</v>
      </c>
      <c r="D60" s="27" t="s">
        <v>36</v>
      </c>
      <c r="E60" s="16" t="s">
        <v>59</v>
      </c>
      <c r="F60" s="35">
        <v>240</v>
      </c>
      <c r="G60" s="38">
        <v>65</v>
      </c>
      <c r="H60" s="38">
        <v>35.82</v>
      </c>
      <c r="I60" s="36">
        <f t="shared" si="0"/>
        <v>55.107692307692311</v>
      </c>
    </row>
    <row r="61" spans="1:9" ht="92.25" customHeight="1">
      <c r="A61" s="50" t="s">
        <v>98</v>
      </c>
      <c r="B61" s="26">
        <v>313</v>
      </c>
      <c r="C61" s="27" t="s">
        <v>34</v>
      </c>
      <c r="D61" s="27" t="s">
        <v>36</v>
      </c>
      <c r="E61" s="16" t="s">
        <v>60</v>
      </c>
      <c r="F61" s="35"/>
      <c r="G61" s="38">
        <f>G62</f>
        <v>9.5</v>
      </c>
      <c r="H61" s="38">
        <f t="shared" ref="H61" si="11">H62</f>
        <v>9.5</v>
      </c>
      <c r="I61" s="36">
        <f t="shared" si="0"/>
        <v>100</v>
      </c>
    </row>
    <row r="62" spans="1:9" ht="47.25">
      <c r="A62" s="10" t="s">
        <v>21</v>
      </c>
      <c r="B62" s="26">
        <v>313</v>
      </c>
      <c r="C62" s="27" t="s">
        <v>34</v>
      </c>
      <c r="D62" s="27" t="s">
        <v>36</v>
      </c>
      <c r="E62" s="16" t="s">
        <v>60</v>
      </c>
      <c r="F62" s="35">
        <v>200</v>
      </c>
      <c r="G62" s="38">
        <f t="shared" ref="G62:H62" si="12">G63</f>
        <v>9.5</v>
      </c>
      <c r="H62" s="38">
        <f t="shared" si="12"/>
        <v>9.5</v>
      </c>
      <c r="I62" s="36">
        <f t="shared" si="0"/>
        <v>100</v>
      </c>
    </row>
    <row r="63" spans="1:9" ht="63">
      <c r="A63" s="10" t="s">
        <v>20</v>
      </c>
      <c r="B63" s="26">
        <v>313</v>
      </c>
      <c r="C63" s="27" t="s">
        <v>34</v>
      </c>
      <c r="D63" s="27" t="s">
        <v>36</v>
      </c>
      <c r="E63" s="16" t="s">
        <v>60</v>
      </c>
      <c r="F63" s="35">
        <v>240</v>
      </c>
      <c r="G63" s="38">
        <v>9.5</v>
      </c>
      <c r="H63" s="38">
        <v>9.5</v>
      </c>
      <c r="I63" s="36">
        <f t="shared" si="0"/>
        <v>100</v>
      </c>
    </row>
    <row r="64" spans="1:9" ht="63">
      <c r="A64" s="14" t="s">
        <v>96</v>
      </c>
      <c r="B64" s="26">
        <v>313</v>
      </c>
      <c r="C64" s="27" t="s">
        <v>34</v>
      </c>
      <c r="D64" s="27" t="s">
        <v>36</v>
      </c>
      <c r="E64" s="16" t="s">
        <v>61</v>
      </c>
      <c r="F64" s="35"/>
      <c r="G64" s="38">
        <f t="shared" ref="G64:H65" si="13">G65</f>
        <v>37.700000000000003</v>
      </c>
      <c r="H64" s="38">
        <f t="shared" si="13"/>
        <v>37.700000000000003</v>
      </c>
      <c r="I64" s="36">
        <f t="shared" si="0"/>
        <v>100</v>
      </c>
    </row>
    <row r="65" spans="1:9" ht="47.25">
      <c r="A65" s="10" t="s">
        <v>21</v>
      </c>
      <c r="B65" s="26">
        <v>313</v>
      </c>
      <c r="C65" s="27" t="s">
        <v>34</v>
      </c>
      <c r="D65" s="27" t="s">
        <v>36</v>
      </c>
      <c r="E65" s="16" t="s">
        <v>61</v>
      </c>
      <c r="F65" s="35">
        <v>200</v>
      </c>
      <c r="G65" s="38">
        <f t="shared" si="13"/>
        <v>37.700000000000003</v>
      </c>
      <c r="H65" s="38">
        <f t="shared" si="13"/>
        <v>37.700000000000003</v>
      </c>
      <c r="I65" s="36">
        <f t="shared" si="0"/>
        <v>100</v>
      </c>
    </row>
    <row r="66" spans="1:9" ht="63">
      <c r="A66" s="10" t="s">
        <v>20</v>
      </c>
      <c r="B66" s="26">
        <v>313</v>
      </c>
      <c r="C66" s="27" t="s">
        <v>34</v>
      </c>
      <c r="D66" s="27" t="s">
        <v>36</v>
      </c>
      <c r="E66" s="16" t="s">
        <v>61</v>
      </c>
      <c r="F66" s="35">
        <v>240</v>
      </c>
      <c r="G66" s="38">
        <v>37.700000000000003</v>
      </c>
      <c r="H66" s="38">
        <v>37.700000000000003</v>
      </c>
      <c r="I66" s="36">
        <f t="shared" si="0"/>
        <v>100</v>
      </c>
    </row>
    <row r="67" spans="1:9">
      <c r="A67" s="10"/>
      <c r="B67" s="26"/>
      <c r="C67" s="27"/>
      <c r="D67" s="27"/>
      <c r="E67" s="16"/>
      <c r="F67" s="35"/>
      <c r="G67" s="38"/>
      <c r="H67" s="38"/>
      <c r="I67" s="36"/>
    </row>
    <row r="68" spans="1:9" ht="24.95" customHeight="1">
      <c r="A68" s="19" t="s">
        <v>5</v>
      </c>
      <c r="B68" s="20">
        <v>313</v>
      </c>
      <c r="C68" s="24" t="s">
        <v>35</v>
      </c>
      <c r="D68" s="24" t="s">
        <v>32</v>
      </c>
      <c r="E68" s="16"/>
      <c r="F68" s="12"/>
      <c r="G68" s="39">
        <f t="shared" ref="G68:H69" si="14">G69</f>
        <v>922.8</v>
      </c>
      <c r="H68" s="39">
        <f t="shared" si="14"/>
        <v>757.81</v>
      </c>
      <c r="I68" s="36">
        <f t="shared" si="0"/>
        <v>82.1207195491981</v>
      </c>
    </row>
    <row r="69" spans="1:9" ht="32.450000000000003" customHeight="1">
      <c r="A69" s="19" t="s">
        <v>6</v>
      </c>
      <c r="B69" s="20">
        <v>313</v>
      </c>
      <c r="C69" s="24" t="s">
        <v>35</v>
      </c>
      <c r="D69" s="24" t="s">
        <v>37</v>
      </c>
      <c r="E69" s="16"/>
      <c r="F69" s="13"/>
      <c r="G69" s="40">
        <f t="shared" si="14"/>
        <v>922.8</v>
      </c>
      <c r="H69" s="40">
        <f t="shared" si="14"/>
        <v>757.81</v>
      </c>
      <c r="I69" s="36">
        <f t="shared" si="0"/>
        <v>82.1207195491981</v>
      </c>
    </row>
    <row r="70" spans="1:9" ht="35.25" customHeight="1">
      <c r="A70" s="50" t="s">
        <v>104</v>
      </c>
      <c r="B70" s="26">
        <v>313</v>
      </c>
      <c r="C70" s="27" t="s">
        <v>35</v>
      </c>
      <c r="D70" s="27" t="s">
        <v>37</v>
      </c>
      <c r="E70" s="16" t="s">
        <v>63</v>
      </c>
      <c r="F70" s="35"/>
      <c r="G70" s="38">
        <f>G71+G74</f>
        <v>922.8</v>
      </c>
      <c r="H70" s="38">
        <f>H71+H74</f>
        <v>757.81</v>
      </c>
      <c r="I70" s="36">
        <f t="shared" si="0"/>
        <v>82.1207195491981</v>
      </c>
    </row>
    <row r="71" spans="1:9" ht="358.5" customHeight="1">
      <c r="A71" s="14" t="s">
        <v>94</v>
      </c>
      <c r="B71" s="26">
        <v>313</v>
      </c>
      <c r="C71" s="27" t="s">
        <v>35</v>
      </c>
      <c r="D71" s="27" t="s">
        <v>37</v>
      </c>
      <c r="E71" s="16" t="s">
        <v>62</v>
      </c>
      <c r="F71" s="35"/>
      <c r="G71" s="38">
        <f t="shared" ref="G71:H72" si="15">G72</f>
        <v>558.9</v>
      </c>
      <c r="H71" s="38">
        <f t="shared" si="15"/>
        <v>525.80999999999995</v>
      </c>
      <c r="I71" s="36">
        <f t="shared" si="0"/>
        <v>94.079441760601185</v>
      </c>
    </row>
    <row r="72" spans="1:9" ht="47.25">
      <c r="A72" s="14" t="s">
        <v>45</v>
      </c>
      <c r="B72" s="26">
        <v>313</v>
      </c>
      <c r="C72" s="27" t="s">
        <v>35</v>
      </c>
      <c r="D72" s="27" t="s">
        <v>37</v>
      </c>
      <c r="E72" s="16" t="s">
        <v>62</v>
      </c>
      <c r="F72" s="35">
        <v>200</v>
      </c>
      <c r="G72" s="38">
        <f t="shared" si="15"/>
        <v>558.9</v>
      </c>
      <c r="H72" s="38">
        <f t="shared" si="15"/>
        <v>525.80999999999995</v>
      </c>
      <c r="I72" s="36">
        <f t="shared" si="0"/>
        <v>94.079441760601185</v>
      </c>
    </row>
    <row r="73" spans="1:9" ht="63">
      <c r="A73" s="14" t="s">
        <v>20</v>
      </c>
      <c r="B73" s="26">
        <v>313</v>
      </c>
      <c r="C73" s="27" t="s">
        <v>35</v>
      </c>
      <c r="D73" s="27" t="s">
        <v>37</v>
      </c>
      <c r="E73" s="16" t="s">
        <v>62</v>
      </c>
      <c r="F73" s="35">
        <v>240</v>
      </c>
      <c r="G73" s="38">
        <v>558.9</v>
      </c>
      <c r="H73" s="38">
        <v>525.80999999999995</v>
      </c>
      <c r="I73" s="36">
        <f t="shared" si="0"/>
        <v>94.079441760601185</v>
      </c>
    </row>
    <row r="74" spans="1:9" ht="337.5" customHeight="1">
      <c r="A74" s="14" t="s">
        <v>95</v>
      </c>
      <c r="B74" s="26">
        <v>313</v>
      </c>
      <c r="C74" s="27" t="s">
        <v>35</v>
      </c>
      <c r="D74" s="27" t="s">
        <v>37</v>
      </c>
      <c r="E74" s="16" t="s">
        <v>64</v>
      </c>
      <c r="F74" s="13"/>
      <c r="G74" s="40">
        <f t="shared" ref="G74:H75" si="16">G75</f>
        <v>363.9</v>
      </c>
      <c r="H74" s="40">
        <f t="shared" si="16"/>
        <v>232</v>
      </c>
      <c r="I74" s="36">
        <f t="shared" si="0"/>
        <v>63.753778510579828</v>
      </c>
    </row>
    <row r="75" spans="1:9" ht="47.25">
      <c r="A75" s="10" t="s">
        <v>21</v>
      </c>
      <c r="B75" s="26">
        <v>313</v>
      </c>
      <c r="C75" s="27" t="s">
        <v>35</v>
      </c>
      <c r="D75" s="27" t="s">
        <v>37</v>
      </c>
      <c r="E75" s="16" t="s">
        <v>64</v>
      </c>
      <c r="F75" s="13">
        <v>200</v>
      </c>
      <c r="G75" s="40">
        <f t="shared" si="16"/>
        <v>363.9</v>
      </c>
      <c r="H75" s="40">
        <f t="shared" si="16"/>
        <v>232</v>
      </c>
      <c r="I75" s="36">
        <f t="shared" si="0"/>
        <v>63.753778510579828</v>
      </c>
    </row>
    <row r="76" spans="1:9" ht="63">
      <c r="A76" s="10" t="s">
        <v>20</v>
      </c>
      <c r="B76" s="26">
        <v>313</v>
      </c>
      <c r="C76" s="27" t="s">
        <v>35</v>
      </c>
      <c r="D76" s="27" t="s">
        <v>37</v>
      </c>
      <c r="E76" s="16" t="s">
        <v>64</v>
      </c>
      <c r="F76" s="13">
        <v>240</v>
      </c>
      <c r="G76" s="40">
        <v>363.9</v>
      </c>
      <c r="H76" s="40">
        <v>232</v>
      </c>
      <c r="I76" s="36">
        <f t="shared" si="0"/>
        <v>63.753778510579828</v>
      </c>
    </row>
    <row r="77" spans="1:9">
      <c r="A77" s="10"/>
      <c r="B77" s="26"/>
      <c r="C77" s="27"/>
      <c r="D77" s="27"/>
      <c r="E77" s="16"/>
      <c r="F77" s="35"/>
      <c r="G77" s="38"/>
      <c r="H77" s="38"/>
      <c r="I77" s="36"/>
    </row>
    <row r="78" spans="1:9" ht="32.1" customHeight="1">
      <c r="A78" s="19" t="s">
        <v>7</v>
      </c>
      <c r="B78" s="20">
        <v>313</v>
      </c>
      <c r="C78" s="24" t="s">
        <v>38</v>
      </c>
      <c r="D78" s="24" t="s">
        <v>32</v>
      </c>
      <c r="E78" s="16"/>
      <c r="F78" s="12"/>
      <c r="G78" s="39">
        <f t="shared" ref="G78:H80" si="17">G79</f>
        <v>110.1</v>
      </c>
      <c r="H78" s="39">
        <f t="shared" si="17"/>
        <v>31.17</v>
      </c>
      <c r="I78" s="36">
        <f t="shared" si="0"/>
        <v>28.310626702997276</v>
      </c>
    </row>
    <row r="79" spans="1:9" ht="18.600000000000001" customHeight="1">
      <c r="A79" s="19" t="s">
        <v>8</v>
      </c>
      <c r="B79" s="20">
        <v>313</v>
      </c>
      <c r="C79" s="24" t="s">
        <v>38</v>
      </c>
      <c r="D79" s="24" t="s">
        <v>34</v>
      </c>
      <c r="E79" s="16"/>
      <c r="F79" s="18"/>
      <c r="G79" s="37">
        <f t="shared" si="17"/>
        <v>110.1</v>
      </c>
      <c r="H79" s="37">
        <f t="shared" si="17"/>
        <v>31.17</v>
      </c>
      <c r="I79" s="36">
        <f t="shared" si="0"/>
        <v>28.310626702997276</v>
      </c>
    </row>
    <row r="80" spans="1:9" ht="51.75" customHeight="1">
      <c r="A80" s="10" t="s">
        <v>83</v>
      </c>
      <c r="B80" s="26">
        <v>313</v>
      </c>
      <c r="C80" s="27" t="s">
        <v>38</v>
      </c>
      <c r="D80" s="27" t="s">
        <v>34</v>
      </c>
      <c r="E80" s="16" t="s">
        <v>65</v>
      </c>
      <c r="F80" s="18"/>
      <c r="G80" s="38">
        <f t="shared" si="17"/>
        <v>110.1</v>
      </c>
      <c r="H80" s="38">
        <f t="shared" si="17"/>
        <v>31.17</v>
      </c>
      <c r="I80" s="36">
        <f t="shared" si="0"/>
        <v>28.310626702997276</v>
      </c>
    </row>
    <row r="81" spans="1:10" ht="24.75" customHeight="1">
      <c r="A81" s="10" t="s">
        <v>66</v>
      </c>
      <c r="B81" s="26">
        <v>313</v>
      </c>
      <c r="C81" s="27" t="s">
        <v>38</v>
      </c>
      <c r="D81" s="27" t="s">
        <v>34</v>
      </c>
      <c r="E81" s="16" t="s">
        <v>67</v>
      </c>
      <c r="F81" s="18"/>
      <c r="G81" s="38">
        <f>G82+G85+G88+G91</f>
        <v>110.1</v>
      </c>
      <c r="H81" s="38">
        <f t="shared" ref="H81" si="18">H82+H85+H88+H91</f>
        <v>31.17</v>
      </c>
      <c r="I81" s="36">
        <f t="shared" ref="I81:I130" si="19">H81/G81*100</f>
        <v>28.310626702997276</v>
      </c>
    </row>
    <row r="82" spans="1:10" ht="31.5">
      <c r="A82" s="10" t="s">
        <v>80</v>
      </c>
      <c r="B82" s="26">
        <v>313</v>
      </c>
      <c r="C82" s="27" t="s">
        <v>38</v>
      </c>
      <c r="D82" s="27" t="s">
        <v>34</v>
      </c>
      <c r="E82" s="16" t="s">
        <v>81</v>
      </c>
      <c r="F82" s="18"/>
      <c r="G82" s="38">
        <f t="shared" ref="G82:H83" si="20">G83</f>
        <v>4.4000000000000004</v>
      </c>
      <c r="H82" s="38">
        <f t="shared" si="20"/>
        <v>3.85</v>
      </c>
      <c r="I82" s="36">
        <f t="shared" si="19"/>
        <v>87.5</v>
      </c>
    </row>
    <row r="83" spans="1:10" ht="47.25">
      <c r="A83" s="10" t="s">
        <v>21</v>
      </c>
      <c r="B83" s="26">
        <v>313</v>
      </c>
      <c r="C83" s="27" t="s">
        <v>38</v>
      </c>
      <c r="D83" s="27" t="s">
        <v>34</v>
      </c>
      <c r="E83" s="16" t="s">
        <v>81</v>
      </c>
      <c r="F83" s="35">
        <v>200</v>
      </c>
      <c r="G83" s="38">
        <f t="shared" si="20"/>
        <v>4.4000000000000004</v>
      </c>
      <c r="H83" s="38">
        <f t="shared" si="20"/>
        <v>3.85</v>
      </c>
      <c r="I83" s="36">
        <f t="shared" si="19"/>
        <v>87.5</v>
      </c>
    </row>
    <row r="84" spans="1:10" ht="63">
      <c r="A84" s="10" t="s">
        <v>20</v>
      </c>
      <c r="B84" s="26">
        <v>313</v>
      </c>
      <c r="C84" s="27" t="s">
        <v>38</v>
      </c>
      <c r="D84" s="27" t="s">
        <v>34</v>
      </c>
      <c r="E84" s="16" t="s">
        <v>81</v>
      </c>
      <c r="F84" s="35">
        <v>240</v>
      </c>
      <c r="G84" s="38">
        <v>4.4000000000000004</v>
      </c>
      <c r="H84" s="38">
        <v>3.85</v>
      </c>
      <c r="I84" s="36">
        <f t="shared" si="19"/>
        <v>87.5</v>
      </c>
    </row>
    <row r="85" spans="1:10" ht="117" customHeight="1">
      <c r="A85" s="10" t="s">
        <v>92</v>
      </c>
      <c r="B85" s="26">
        <v>313</v>
      </c>
      <c r="C85" s="27" t="s">
        <v>38</v>
      </c>
      <c r="D85" s="27" t="s">
        <v>34</v>
      </c>
      <c r="E85" s="16" t="s">
        <v>68</v>
      </c>
      <c r="F85" s="13"/>
      <c r="G85" s="40">
        <f t="shared" ref="G85:H86" si="21">G86</f>
        <v>24.4</v>
      </c>
      <c r="H85" s="40">
        <f t="shared" si="21"/>
        <v>24.4</v>
      </c>
      <c r="I85" s="36">
        <f t="shared" si="19"/>
        <v>100</v>
      </c>
    </row>
    <row r="86" spans="1:10" ht="47.25">
      <c r="A86" s="10" t="s">
        <v>21</v>
      </c>
      <c r="B86" s="26">
        <v>313</v>
      </c>
      <c r="C86" s="27" t="s">
        <v>38</v>
      </c>
      <c r="D86" s="27" t="s">
        <v>34</v>
      </c>
      <c r="E86" s="16" t="s">
        <v>68</v>
      </c>
      <c r="F86" s="13">
        <v>200</v>
      </c>
      <c r="G86" s="40">
        <f t="shared" si="21"/>
        <v>24.4</v>
      </c>
      <c r="H86" s="40">
        <f t="shared" si="21"/>
        <v>24.4</v>
      </c>
      <c r="I86" s="36">
        <f t="shared" si="19"/>
        <v>100</v>
      </c>
    </row>
    <row r="87" spans="1:10" ht="63">
      <c r="A87" s="10" t="s">
        <v>20</v>
      </c>
      <c r="B87" s="26">
        <v>313</v>
      </c>
      <c r="C87" s="27" t="s">
        <v>38</v>
      </c>
      <c r="D87" s="27" t="s">
        <v>34</v>
      </c>
      <c r="E87" s="16" t="s">
        <v>68</v>
      </c>
      <c r="F87" s="13">
        <v>240</v>
      </c>
      <c r="G87" s="40">
        <v>24.4</v>
      </c>
      <c r="H87" s="40">
        <v>24.4</v>
      </c>
      <c r="I87" s="36">
        <f t="shared" si="19"/>
        <v>100</v>
      </c>
    </row>
    <row r="88" spans="1:10" ht="63">
      <c r="A88" s="10" t="s">
        <v>93</v>
      </c>
      <c r="B88" s="26">
        <v>313</v>
      </c>
      <c r="C88" s="27" t="s">
        <v>38</v>
      </c>
      <c r="D88" s="27" t="s">
        <v>34</v>
      </c>
      <c r="E88" s="42" t="s">
        <v>69</v>
      </c>
      <c r="F88" s="13"/>
      <c r="G88" s="40">
        <f t="shared" ref="G88:H89" si="22">G89</f>
        <v>16.3</v>
      </c>
      <c r="H88" s="40">
        <f t="shared" si="22"/>
        <v>2.92</v>
      </c>
      <c r="I88" s="36">
        <f t="shared" si="19"/>
        <v>17.914110429447852</v>
      </c>
      <c r="J88" s="9"/>
    </row>
    <row r="89" spans="1:10" ht="47.25">
      <c r="A89" s="10" t="s">
        <v>21</v>
      </c>
      <c r="B89" s="26">
        <v>313</v>
      </c>
      <c r="C89" s="27" t="s">
        <v>38</v>
      </c>
      <c r="D89" s="27" t="s">
        <v>34</v>
      </c>
      <c r="E89" s="42" t="s">
        <v>69</v>
      </c>
      <c r="F89" s="13">
        <v>200</v>
      </c>
      <c r="G89" s="40">
        <f t="shared" si="22"/>
        <v>16.3</v>
      </c>
      <c r="H89" s="40">
        <f t="shared" si="22"/>
        <v>2.92</v>
      </c>
      <c r="I89" s="36">
        <f t="shared" si="19"/>
        <v>17.914110429447852</v>
      </c>
    </row>
    <row r="90" spans="1:10" ht="63">
      <c r="A90" s="10" t="s">
        <v>20</v>
      </c>
      <c r="B90" s="26">
        <v>313</v>
      </c>
      <c r="C90" s="27" t="s">
        <v>38</v>
      </c>
      <c r="D90" s="27" t="s">
        <v>34</v>
      </c>
      <c r="E90" s="42" t="s">
        <v>69</v>
      </c>
      <c r="F90" s="13">
        <v>240</v>
      </c>
      <c r="G90" s="40">
        <v>16.3</v>
      </c>
      <c r="H90" s="40">
        <v>2.92</v>
      </c>
      <c r="I90" s="36">
        <f t="shared" si="19"/>
        <v>17.914110429447852</v>
      </c>
    </row>
    <row r="91" spans="1:10" ht="31.5">
      <c r="A91" s="10" t="s">
        <v>70</v>
      </c>
      <c r="B91" s="26">
        <v>313</v>
      </c>
      <c r="C91" s="27" t="s">
        <v>38</v>
      </c>
      <c r="D91" s="27" t="s">
        <v>34</v>
      </c>
      <c r="E91" s="42" t="s">
        <v>71</v>
      </c>
      <c r="F91" s="13"/>
      <c r="G91" s="40">
        <f t="shared" ref="G91:H92" si="23">G92</f>
        <v>65</v>
      </c>
      <c r="H91" s="40">
        <f t="shared" si="23"/>
        <v>0</v>
      </c>
      <c r="I91" s="36">
        <f t="shared" si="19"/>
        <v>0</v>
      </c>
    </row>
    <row r="92" spans="1:10" ht="47.25">
      <c r="A92" s="10" t="s">
        <v>21</v>
      </c>
      <c r="B92" s="26">
        <v>313</v>
      </c>
      <c r="C92" s="27" t="s">
        <v>38</v>
      </c>
      <c r="D92" s="27" t="s">
        <v>34</v>
      </c>
      <c r="E92" s="42" t="s">
        <v>71</v>
      </c>
      <c r="F92" s="13">
        <v>200</v>
      </c>
      <c r="G92" s="40">
        <f t="shared" si="23"/>
        <v>65</v>
      </c>
      <c r="H92" s="40">
        <f t="shared" si="23"/>
        <v>0</v>
      </c>
      <c r="I92" s="36">
        <f t="shared" si="19"/>
        <v>0</v>
      </c>
    </row>
    <row r="93" spans="1:10" ht="63">
      <c r="A93" s="10" t="s">
        <v>20</v>
      </c>
      <c r="B93" s="26">
        <v>313</v>
      </c>
      <c r="C93" s="27" t="s">
        <v>38</v>
      </c>
      <c r="D93" s="27" t="s">
        <v>34</v>
      </c>
      <c r="E93" s="42" t="s">
        <v>71</v>
      </c>
      <c r="F93" s="13">
        <v>240</v>
      </c>
      <c r="G93" s="40">
        <v>65</v>
      </c>
      <c r="H93" s="40">
        <v>0</v>
      </c>
      <c r="I93" s="36">
        <f t="shared" si="19"/>
        <v>0</v>
      </c>
    </row>
    <row r="94" spans="1:10">
      <c r="A94" s="14"/>
      <c r="B94" s="26"/>
      <c r="C94" s="27"/>
      <c r="D94" s="27"/>
      <c r="E94" s="16"/>
      <c r="F94" s="13"/>
      <c r="G94" s="40"/>
      <c r="H94" s="40"/>
      <c r="I94" s="36"/>
    </row>
    <row r="95" spans="1:10" ht="18" customHeight="1">
      <c r="A95" s="33" t="s">
        <v>23</v>
      </c>
      <c r="B95" s="20">
        <v>313</v>
      </c>
      <c r="C95" s="24" t="s">
        <v>24</v>
      </c>
      <c r="D95" s="24" t="s">
        <v>32</v>
      </c>
      <c r="E95" s="16"/>
      <c r="F95" s="13"/>
      <c r="G95" s="46">
        <f t="shared" ref="G95:H97" si="24">G96</f>
        <v>3026.3</v>
      </c>
      <c r="H95" s="46">
        <f t="shared" si="24"/>
        <v>2573.2000000000003</v>
      </c>
      <c r="I95" s="36">
        <f t="shared" si="19"/>
        <v>85.027921884809842</v>
      </c>
    </row>
    <row r="96" spans="1:10" ht="18.95" customHeight="1">
      <c r="A96" s="33" t="s">
        <v>25</v>
      </c>
      <c r="B96" s="20">
        <v>313</v>
      </c>
      <c r="C96" s="24" t="s">
        <v>24</v>
      </c>
      <c r="D96" s="24" t="s">
        <v>26</v>
      </c>
      <c r="E96" s="16"/>
      <c r="F96" s="13"/>
      <c r="G96" s="46">
        <f t="shared" si="24"/>
        <v>3026.3</v>
      </c>
      <c r="H96" s="46">
        <f t="shared" si="24"/>
        <v>2573.2000000000003</v>
      </c>
      <c r="I96" s="36">
        <f t="shared" si="19"/>
        <v>85.027921884809842</v>
      </c>
    </row>
    <row r="97" spans="1:9" ht="62.25" customHeight="1">
      <c r="A97" s="10" t="s">
        <v>83</v>
      </c>
      <c r="B97" s="26">
        <v>313</v>
      </c>
      <c r="C97" s="27" t="s">
        <v>24</v>
      </c>
      <c r="D97" s="27" t="s">
        <v>26</v>
      </c>
      <c r="E97" s="16" t="s">
        <v>56</v>
      </c>
      <c r="F97" s="13"/>
      <c r="G97" s="40">
        <f t="shared" si="24"/>
        <v>3026.3</v>
      </c>
      <c r="H97" s="40">
        <f t="shared" si="24"/>
        <v>2573.2000000000003</v>
      </c>
      <c r="I97" s="36">
        <f t="shared" si="19"/>
        <v>85.027921884809842</v>
      </c>
    </row>
    <row r="98" spans="1:9" ht="47.25">
      <c r="A98" s="14" t="s">
        <v>105</v>
      </c>
      <c r="B98" s="26">
        <v>313</v>
      </c>
      <c r="C98" s="27" t="s">
        <v>24</v>
      </c>
      <c r="D98" s="27" t="s">
        <v>26</v>
      </c>
      <c r="E98" s="16" t="s">
        <v>72</v>
      </c>
      <c r="F98" s="13"/>
      <c r="G98" s="40">
        <f>G99+G102+G108+G112+G117</f>
        <v>3026.3</v>
      </c>
      <c r="H98" s="40">
        <f>H99+H102+H108+H112+H117</f>
        <v>2573.2000000000003</v>
      </c>
      <c r="I98" s="36">
        <f t="shared" si="19"/>
        <v>85.027921884809842</v>
      </c>
    </row>
    <row r="99" spans="1:9" ht="47.25">
      <c r="A99" s="14" t="s">
        <v>27</v>
      </c>
      <c r="B99" s="26">
        <v>313</v>
      </c>
      <c r="C99" s="27" t="s">
        <v>24</v>
      </c>
      <c r="D99" s="27" t="s">
        <v>26</v>
      </c>
      <c r="E99" s="16" t="s">
        <v>73</v>
      </c>
      <c r="F99" s="28"/>
      <c r="G99" s="40">
        <f t="shared" ref="G99:H100" si="25">G100</f>
        <v>2093</v>
      </c>
      <c r="H99" s="40">
        <f t="shared" si="25"/>
        <v>1646.5</v>
      </c>
      <c r="I99" s="36">
        <f t="shared" si="19"/>
        <v>78.666985188724311</v>
      </c>
    </row>
    <row r="100" spans="1:9" ht="63">
      <c r="A100" s="14" t="s">
        <v>28</v>
      </c>
      <c r="B100" s="26">
        <v>313</v>
      </c>
      <c r="C100" s="27" t="s">
        <v>24</v>
      </c>
      <c r="D100" s="27" t="s">
        <v>26</v>
      </c>
      <c r="E100" s="16" t="s">
        <v>73</v>
      </c>
      <c r="F100" s="28" t="s">
        <v>29</v>
      </c>
      <c r="G100" s="38">
        <f t="shared" si="25"/>
        <v>2093</v>
      </c>
      <c r="H100" s="38">
        <f t="shared" si="25"/>
        <v>1646.5</v>
      </c>
      <c r="I100" s="36">
        <f t="shared" si="19"/>
        <v>78.666985188724311</v>
      </c>
    </row>
    <row r="101" spans="1:9" ht="31.5">
      <c r="A101" s="14" t="s">
        <v>30</v>
      </c>
      <c r="B101" s="26">
        <v>313</v>
      </c>
      <c r="C101" s="27" t="s">
        <v>24</v>
      </c>
      <c r="D101" s="27" t="s">
        <v>26</v>
      </c>
      <c r="E101" s="16" t="s">
        <v>73</v>
      </c>
      <c r="F101" s="13">
        <v>610</v>
      </c>
      <c r="G101" s="40">
        <v>2093</v>
      </c>
      <c r="H101" s="40">
        <v>1646.5</v>
      </c>
      <c r="I101" s="36">
        <f t="shared" si="19"/>
        <v>78.666985188724311</v>
      </c>
    </row>
    <row r="102" spans="1:9" ht="47.25">
      <c r="A102" s="14" t="s">
        <v>74</v>
      </c>
      <c r="B102" s="26">
        <v>313</v>
      </c>
      <c r="C102" s="27" t="s">
        <v>24</v>
      </c>
      <c r="D102" s="27" t="s">
        <v>26</v>
      </c>
      <c r="E102" s="16" t="s">
        <v>75</v>
      </c>
      <c r="F102" s="28"/>
      <c r="G102" s="40">
        <f>G103</f>
        <v>48.9</v>
      </c>
      <c r="H102" s="40">
        <f>H103</f>
        <v>48.9</v>
      </c>
      <c r="I102" s="36">
        <f t="shared" si="19"/>
        <v>100</v>
      </c>
    </row>
    <row r="103" spans="1:9" ht="63">
      <c r="A103" s="14" t="s">
        <v>28</v>
      </c>
      <c r="B103" s="26">
        <v>313</v>
      </c>
      <c r="C103" s="27" t="s">
        <v>24</v>
      </c>
      <c r="D103" s="27" t="s">
        <v>26</v>
      </c>
      <c r="E103" s="16" t="s">
        <v>75</v>
      </c>
      <c r="F103" s="47" t="s">
        <v>29</v>
      </c>
      <c r="G103" s="40">
        <f>G104+G105+G106</f>
        <v>48.9</v>
      </c>
      <c r="H103" s="40">
        <f>H104+H105+H106</f>
        <v>48.9</v>
      </c>
      <c r="I103" s="36">
        <f t="shared" si="19"/>
        <v>100</v>
      </c>
    </row>
    <row r="104" spans="1:9" ht="31.5">
      <c r="A104" s="14" t="s">
        <v>30</v>
      </c>
      <c r="B104" s="26">
        <v>313</v>
      </c>
      <c r="C104" s="27" t="s">
        <v>24</v>
      </c>
      <c r="D104" s="27" t="s">
        <v>26</v>
      </c>
      <c r="E104" s="16" t="s">
        <v>75</v>
      </c>
      <c r="F104" s="52" t="s">
        <v>31</v>
      </c>
      <c r="G104" s="40">
        <v>1</v>
      </c>
      <c r="H104" s="40">
        <v>1</v>
      </c>
      <c r="I104" s="36">
        <f t="shared" si="19"/>
        <v>100</v>
      </c>
    </row>
    <row r="105" spans="1:9" ht="31.5">
      <c r="A105" s="14" t="s">
        <v>30</v>
      </c>
      <c r="B105" s="26">
        <v>313</v>
      </c>
      <c r="C105" s="27" t="s">
        <v>24</v>
      </c>
      <c r="D105" s="27" t="s">
        <v>26</v>
      </c>
      <c r="E105" s="16" t="s">
        <v>75</v>
      </c>
      <c r="F105" s="52" t="s">
        <v>31</v>
      </c>
      <c r="G105" s="40">
        <v>17.899999999999999</v>
      </c>
      <c r="H105" s="40">
        <v>17.899999999999999</v>
      </c>
      <c r="I105" s="36">
        <f t="shared" si="19"/>
        <v>100</v>
      </c>
    </row>
    <row r="106" spans="1:9" ht="31.5">
      <c r="A106" s="14" t="s">
        <v>30</v>
      </c>
      <c r="B106" s="26">
        <v>313</v>
      </c>
      <c r="C106" s="27" t="s">
        <v>24</v>
      </c>
      <c r="D106" s="27" t="s">
        <v>26</v>
      </c>
      <c r="E106" s="16" t="s">
        <v>75</v>
      </c>
      <c r="F106" s="52" t="s">
        <v>31</v>
      </c>
      <c r="G106" s="40">
        <v>30</v>
      </c>
      <c r="H106" s="40">
        <v>30</v>
      </c>
      <c r="I106" s="36">
        <f t="shared" si="19"/>
        <v>100</v>
      </c>
    </row>
    <row r="107" spans="1:9" ht="63">
      <c r="A107" s="14" t="s">
        <v>119</v>
      </c>
      <c r="B107" s="26">
        <v>313</v>
      </c>
      <c r="C107" s="27" t="s">
        <v>24</v>
      </c>
      <c r="D107" s="27" t="s">
        <v>26</v>
      </c>
      <c r="E107" s="16" t="s">
        <v>120</v>
      </c>
      <c r="F107" s="28"/>
      <c r="G107" s="38">
        <f>G108</f>
        <v>6.6</v>
      </c>
      <c r="H107" s="40">
        <v>0</v>
      </c>
      <c r="I107" s="36">
        <f t="shared" si="19"/>
        <v>0</v>
      </c>
    </row>
    <row r="108" spans="1:9" ht="38.25" customHeight="1">
      <c r="A108" s="14" t="s">
        <v>28</v>
      </c>
      <c r="B108" s="26">
        <v>313</v>
      </c>
      <c r="C108" s="27" t="s">
        <v>24</v>
      </c>
      <c r="D108" s="27" t="s">
        <v>26</v>
      </c>
      <c r="E108" s="16" t="s">
        <v>120</v>
      </c>
      <c r="F108" s="28" t="s">
        <v>29</v>
      </c>
      <c r="G108" s="38">
        <f>G109+G110</f>
        <v>6.6</v>
      </c>
      <c r="H108" s="40">
        <f t="shared" ref="H108:H109" si="26">H109</f>
        <v>0</v>
      </c>
      <c r="I108" s="36">
        <f t="shared" si="19"/>
        <v>0</v>
      </c>
    </row>
    <row r="109" spans="1:9" ht="66" customHeight="1">
      <c r="A109" s="14" t="s">
        <v>30</v>
      </c>
      <c r="B109" s="26">
        <v>313</v>
      </c>
      <c r="C109" s="27" t="s">
        <v>24</v>
      </c>
      <c r="D109" s="27" t="s">
        <v>26</v>
      </c>
      <c r="E109" s="16" t="s">
        <v>120</v>
      </c>
      <c r="F109" s="28" t="s">
        <v>31</v>
      </c>
      <c r="G109" s="38">
        <v>6.1</v>
      </c>
      <c r="H109" s="38">
        <f t="shared" si="26"/>
        <v>0</v>
      </c>
      <c r="I109" s="36">
        <f t="shared" si="19"/>
        <v>0</v>
      </c>
    </row>
    <row r="110" spans="1:9" ht="42.75" customHeight="1">
      <c r="A110" s="14" t="s">
        <v>30</v>
      </c>
      <c r="B110" s="26">
        <v>313</v>
      </c>
      <c r="C110" s="27" t="s">
        <v>24</v>
      </c>
      <c r="D110" s="27" t="s">
        <v>26</v>
      </c>
      <c r="E110" s="16" t="s">
        <v>120</v>
      </c>
      <c r="F110" s="28" t="s">
        <v>31</v>
      </c>
      <c r="G110" s="38">
        <v>0.5</v>
      </c>
      <c r="H110" s="38">
        <v>0</v>
      </c>
      <c r="I110" s="36">
        <f t="shared" si="19"/>
        <v>0</v>
      </c>
    </row>
    <row r="111" spans="1:9" ht="69" customHeight="1">
      <c r="A111" s="14" t="s">
        <v>107</v>
      </c>
      <c r="B111" s="26">
        <v>313</v>
      </c>
      <c r="C111" s="27" t="s">
        <v>24</v>
      </c>
      <c r="D111" s="27" t="s">
        <v>26</v>
      </c>
      <c r="E111" s="16" t="s">
        <v>106</v>
      </c>
      <c r="F111" s="28"/>
      <c r="G111" s="38"/>
      <c r="H111" s="38"/>
      <c r="I111" s="36">
        <v>0</v>
      </c>
    </row>
    <row r="112" spans="1:9" ht="69" customHeight="1">
      <c r="A112" s="14" t="s">
        <v>86</v>
      </c>
      <c r="B112" s="26">
        <v>313</v>
      </c>
      <c r="C112" s="27" t="s">
        <v>24</v>
      </c>
      <c r="D112" s="27" t="s">
        <v>26</v>
      </c>
      <c r="E112" s="16" t="s">
        <v>85</v>
      </c>
      <c r="F112" s="28"/>
      <c r="G112" s="38">
        <f>G113</f>
        <v>0</v>
      </c>
      <c r="H112" s="38">
        <f t="shared" ref="H112" si="27">H113</f>
        <v>0</v>
      </c>
      <c r="I112" s="36">
        <v>0</v>
      </c>
    </row>
    <row r="113" spans="1:9" ht="63.75" customHeight="1">
      <c r="A113" s="14" t="s">
        <v>28</v>
      </c>
      <c r="B113" s="26">
        <v>313</v>
      </c>
      <c r="C113" s="27" t="s">
        <v>24</v>
      </c>
      <c r="D113" s="27" t="s">
        <v>26</v>
      </c>
      <c r="E113" s="16" t="s">
        <v>85</v>
      </c>
      <c r="F113" s="28" t="s">
        <v>29</v>
      </c>
      <c r="G113" s="38">
        <f>G114+G115+G116</f>
        <v>0</v>
      </c>
      <c r="H113" s="38">
        <f>H114+H115+H116</f>
        <v>0</v>
      </c>
      <c r="I113" s="36">
        <v>0</v>
      </c>
    </row>
    <row r="114" spans="1:9" ht="39" customHeight="1">
      <c r="A114" s="14" t="s">
        <v>30</v>
      </c>
      <c r="B114" s="26">
        <v>313</v>
      </c>
      <c r="C114" s="27" t="s">
        <v>24</v>
      </c>
      <c r="D114" s="27" t="s">
        <v>26</v>
      </c>
      <c r="E114" s="16" t="s">
        <v>85</v>
      </c>
      <c r="F114" s="28" t="s">
        <v>31</v>
      </c>
      <c r="G114" s="38">
        <v>0</v>
      </c>
      <c r="H114" s="38">
        <v>0</v>
      </c>
      <c r="I114" s="36">
        <v>0</v>
      </c>
    </row>
    <row r="115" spans="1:9" ht="42" customHeight="1">
      <c r="A115" s="14" t="s">
        <v>30</v>
      </c>
      <c r="B115" s="26">
        <v>313</v>
      </c>
      <c r="C115" s="27" t="s">
        <v>24</v>
      </c>
      <c r="D115" s="27" t="s">
        <v>26</v>
      </c>
      <c r="E115" s="16" t="s">
        <v>85</v>
      </c>
      <c r="F115" s="47" t="s">
        <v>31</v>
      </c>
      <c r="G115" s="49">
        <v>0</v>
      </c>
      <c r="H115" s="49">
        <v>0</v>
      </c>
      <c r="I115" s="36">
        <v>0</v>
      </c>
    </row>
    <row r="116" spans="1:9" ht="47.25" customHeight="1">
      <c r="A116" s="14" t="s">
        <v>30</v>
      </c>
      <c r="B116" s="26">
        <v>313</v>
      </c>
      <c r="C116" s="27" t="s">
        <v>24</v>
      </c>
      <c r="D116" s="27" t="s">
        <v>26</v>
      </c>
      <c r="E116" s="16" t="s">
        <v>85</v>
      </c>
      <c r="F116" s="47" t="s">
        <v>31</v>
      </c>
      <c r="G116" s="38">
        <v>0</v>
      </c>
      <c r="H116" s="38">
        <v>0</v>
      </c>
      <c r="I116" s="36">
        <v>0</v>
      </c>
    </row>
    <row r="117" spans="1:9" ht="93" customHeight="1">
      <c r="A117" s="14" t="s">
        <v>87</v>
      </c>
      <c r="B117" s="26">
        <v>313</v>
      </c>
      <c r="C117" s="27" t="s">
        <v>24</v>
      </c>
      <c r="D117" s="27" t="s">
        <v>26</v>
      </c>
      <c r="E117" s="16" t="s">
        <v>88</v>
      </c>
      <c r="F117" s="28"/>
      <c r="G117" s="38">
        <f>G118</f>
        <v>877.80000000000007</v>
      </c>
      <c r="H117" s="38">
        <f t="shared" ref="H117" si="28">H118</f>
        <v>877.80000000000007</v>
      </c>
      <c r="I117" s="36">
        <f t="shared" si="19"/>
        <v>100</v>
      </c>
    </row>
    <row r="118" spans="1:9" ht="77.25" customHeight="1">
      <c r="A118" s="14" t="s">
        <v>28</v>
      </c>
      <c r="B118" s="26">
        <v>313</v>
      </c>
      <c r="C118" s="27" t="s">
        <v>24</v>
      </c>
      <c r="D118" s="27" t="s">
        <v>26</v>
      </c>
      <c r="E118" s="16" t="s">
        <v>88</v>
      </c>
      <c r="F118" s="28" t="s">
        <v>29</v>
      </c>
      <c r="G118" s="38">
        <f>G119+G120</f>
        <v>877.80000000000007</v>
      </c>
      <c r="H118" s="38">
        <f t="shared" ref="H118" si="29">H119+H120</f>
        <v>877.80000000000007</v>
      </c>
      <c r="I118" s="36">
        <f t="shared" si="19"/>
        <v>100</v>
      </c>
    </row>
    <row r="119" spans="1:9" ht="39.75" customHeight="1">
      <c r="A119" s="14" t="s">
        <v>30</v>
      </c>
      <c r="B119" s="26">
        <v>313</v>
      </c>
      <c r="C119" s="27" t="s">
        <v>24</v>
      </c>
      <c r="D119" s="27" t="s">
        <v>26</v>
      </c>
      <c r="E119" s="16" t="s">
        <v>88</v>
      </c>
      <c r="F119" s="28" t="s">
        <v>31</v>
      </c>
      <c r="G119" s="38">
        <v>783.7</v>
      </c>
      <c r="H119" s="38">
        <v>783.7</v>
      </c>
      <c r="I119" s="36">
        <f t="shared" si="19"/>
        <v>100</v>
      </c>
    </row>
    <row r="120" spans="1:9" ht="30.75" customHeight="1">
      <c r="A120" s="14" t="s">
        <v>30</v>
      </c>
      <c r="B120" s="26">
        <v>313</v>
      </c>
      <c r="C120" s="27" t="s">
        <v>24</v>
      </c>
      <c r="D120" s="27" t="s">
        <v>26</v>
      </c>
      <c r="E120" s="16" t="s">
        <v>88</v>
      </c>
      <c r="F120" s="28" t="s">
        <v>31</v>
      </c>
      <c r="G120" s="38">
        <v>94.1</v>
      </c>
      <c r="H120" s="38">
        <v>94.1</v>
      </c>
      <c r="I120" s="36">
        <f t="shared" si="19"/>
        <v>100</v>
      </c>
    </row>
    <row r="121" spans="1:9" ht="9" customHeight="1">
      <c r="A121" s="14"/>
      <c r="B121" s="26"/>
      <c r="C121" s="27"/>
      <c r="D121" s="27"/>
      <c r="E121" s="16"/>
      <c r="F121" s="28"/>
      <c r="G121" s="38"/>
      <c r="H121" s="38"/>
      <c r="I121" s="36"/>
    </row>
    <row r="122" spans="1:9" ht="20.25" customHeight="1">
      <c r="A122" s="19" t="s">
        <v>13</v>
      </c>
      <c r="B122" s="20">
        <v>313</v>
      </c>
      <c r="C122" s="24" t="s">
        <v>36</v>
      </c>
      <c r="D122" s="24" t="s">
        <v>32</v>
      </c>
      <c r="E122" s="16"/>
      <c r="F122" s="18"/>
      <c r="G122" s="37">
        <f t="shared" ref="G122:H126" si="30">G123</f>
        <v>19.3</v>
      </c>
      <c r="H122" s="37">
        <f t="shared" si="30"/>
        <v>13.5</v>
      </c>
      <c r="I122" s="36">
        <f t="shared" si="19"/>
        <v>69.948186528497402</v>
      </c>
    </row>
    <row r="123" spans="1:9" ht="20.45" customHeight="1">
      <c r="A123" s="19" t="s">
        <v>19</v>
      </c>
      <c r="B123" s="20">
        <v>313</v>
      </c>
      <c r="C123" s="24" t="s">
        <v>36</v>
      </c>
      <c r="D123" s="24" t="s">
        <v>26</v>
      </c>
      <c r="E123" s="16"/>
      <c r="F123" s="35"/>
      <c r="G123" s="38">
        <f t="shared" si="30"/>
        <v>19.3</v>
      </c>
      <c r="H123" s="38">
        <f t="shared" si="30"/>
        <v>13.5</v>
      </c>
      <c r="I123" s="36">
        <f t="shared" si="19"/>
        <v>69.948186528497402</v>
      </c>
    </row>
    <row r="124" spans="1:9">
      <c r="A124" s="10" t="s">
        <v>76</v>
      </c>
      <c r="B124" s="26">
        <v>313</v>
      </c>
      <c r="C124" s="27" t="s">
        <v>36</v>
      </c>
      <c r="D124" s="27" t="s">
        <v>26</v>
      </c>
      <c r="E124" s="16" t="s">
        <v>77</v>
      </c>
      <c r="F124" s="35"/>
      <c r="G124" s="38">
        <f t="shared" si="30"/>
        <v>19.3</v>
      </c>
      <c r="H124" s="38">
        <f t="shared" si="30"/>
        <v>13.5</v>
      </c>
      <c r="I124" s="36">
        <f t="shared" si="19"/>
        <v>69.948186528497402</v>
      </c>
    </row>
    <row r="125" spans="1:9" ht="38.25" customHeight="1">
      <c r="A125" s="10" t="s">
        <v>100</v>
      </c>
      <c r="B125" s="26">
        <v>313</v>
      </c>
      <c r="C125" s="27" t="s">
        <v>36</v>
      </c>
      <c r="D125" s="27" t="s">
        <v>26</v>
      </c>
      <c r="E125" s="16" t="s">
        <v>78</v>
      </c>
      <c r="F125" s="35"/>
      <c r="G125" s="38">
        <f t="shared" si="30"/>
        <v>19.3</v>
      </c>
      <c r="H125" s="38">
        <f t="shared" si="30"/>
        <v>13.5</v>
      </c>
      <c r="I125" s="36">
        <f t="shared" si="19"/>
        <v>69.948186528497402</v>
      </c>
    </row>
    <row r="126" spans="1:9" ht="31.5">
      <c r="A126" s="10" t="s">
        <v>14</v>
      </c>
      <c r="B126" s="26">
        <v>313</v>
      </c>
      <c r="C126" s="27" t="s">
        <v>36</v>
      </c>
      <c r="D126" s="27" t="s">
        <v>26</v>
      </c>
      <c r="E126" s="16" t="s">
        <v>78</v>
      </c>
      <c r="F126" s="35">
        <v>300</v>
      </c>
      <c r="G126" s="38">
        <f t="shared" si="30"/>
        <v>19.3</v>
      </c>
      <c r="H126" s="38">
        <f t="shared" si="30"/>
        <v>13.5</v>
      </c>
      <c r="I126" s="36">
        <f t="shared" si="19"/>
        <v>69.948186528497402</v>
      </c>
    </row>
    <row r="127" spans="1:9" ht="47.25">
      <c r="A127" s="10" t="s">
        <v>15</v>
      </c>
      <c r="B127" s="26">
        <v>313</v>
      </c>
      <c r="C127" s="27" t="s">
        <v>36</v>
      </c>
      <c r="D127" s="27" t="s">
        <v>26</v>
      </c>
      <c r="E127" s="16" t="s">
        <v>78</v>
      </c>
      <c r="F127" s="35">
        <v>320</v>
      </c>
      <c r="G127" s="38">
        <v>19.3</v>
      </c>
      <c r="H127" s="38">
        <v>13.5</v>
      </c>
      <c r="I127" s="36">
        <f t="shared" si="19"/>
        <v>69.948186528497402</v>
      </c>
    </row>
    <row r="128" spans="1:9" ht="9.75" customHeight="1">
      <c r="A128" s="10"/>
      <c r="B128" s="26"/>
      <c r="C128" s="27"/>
      <c r="D128" s="27"/>
      <c r="E128" s="16"/>
      <c r="F128" s="35"/>
      <c r="G128" s="38"/>
      <c r="H128" s="38"/>
      <c r="I128" s="36"/>
    </row>
    <row r="129" spans="1:9" ht="49.5" customHeight="1">
      <c r="A129" s="19" t="s">
        <v>79</v>
      </c>
      <c r="B129" s="26"/>
      <c r="C129" s="27"/>
      <c r="D129" s="27"/>
      <c r="E129" s="16"/>
      <c r="F129" s="13"/>
      <c r="G129" s="40"/>
      <c r="H129" s="45">
        <v>0</v>
      </c>
      <c r="I129" s="36">
        <v>0</v>
      </c>
    </row>
    <row r="130" spans="1:9" ht="24.95" customHeight="1">
      <c r="A130" s="54" t="s">
        <v>40</v>
      </c>
      <c r="B130" s="54"/>
      <c r="C130" s="54"/>
      <c r="D130" s="54"/>
      <c r="E130" s="54"/>
      <c r="F130" s="54"/>
      <c r="G130" s="36">
        <f>G13</f>
        <v>7288.7000000000007</v>
      </c>
      <c r="H130" s="36">
        <f>H13+H129</f>
        <v>5603.8100000000013</v>
      </c>
      <c r="I130" s="36">
        <f t="shared" si="19"/>
        <v>76.883532042751114</v>
      </c>
    </row>
    <row r="131" spans="1:9">
      <c r="A131" s="29"/>
      <c r="B131" s="15"/>
      <c r="C131" s="30"/>
      <c r="D131" s="15"/>
      <c r="E131" s="15"/>
      <c r="F131" s="15"/>
      <c r="G131" s="15"/>
      <c r="H131" s="15"/>
      <c r="I131" s="15"/>
    </row>
    <row r="132" spans="1:9">
      <c r="A132" s="15"/>
      <c r="B132" s="15"/>
      <c r="C132" s="30"/>
      <c r="D132" s="15"/>
      <c r="E132" s="15"/>
      <c r="F132" s="15"/>
      <c r="G132" s="15"/>
      <c r="H132" s="15"/>
      <c r="I132" s="17"/>
    </row>
    <row r="133" spans="1:9">
      <c r="A133" s="15"/>
      <c r="B133" s="15"/>
      <c r="C133" s="30"/>
      <c r="D133" s="15"/>
      <c r="E133" s="15"/>
      <c r="F133" s="15"/>
      <c r="G133" s="15"/>
      <c r="H133" s="15"/>
      <c r="I133" s="17"/>
    </row>
    <row r="134" spans="1:9">
      <c r="A134" s="31"/>
      <c r="B134" s="15"/>
      <c r="C134" s="30"/>
      <c r="D134" s="15"/>
      <c r="E134" s="15"/>
      <c r="F134" s="15"/>
      <c r="G134" s="15"/>
      <c r="H134" s="15"/>
      <c r="I134" s="15"/>
    </row>
    <row r="135" spans="1:9">
      <c r="A135" s="15"/>
      <c r="B135" s="15"/>
      <c r="C135" s="30"/>
      <c r="D135" s="15"/>
      <c r="E135" s="15"/>
      <c r="F135" s="15"/>
      <c r="G135" s="15"/>
      <c r="H135" s="15"/>
      <c r="I135" s="17"/>
    </row>
    <row r="136" spans="1:9">
      <c r="A136" s="15"/>
      <c r="B136" s="15"/>
      <c r="C136" s="30"/>
      <c r="D136" s="15"/>
      <c r="E136" s="15"/>
      <c r="F136" s="15"/>
      <c r="G136" s="15"/>
      <c r="H136" s="15"/>
      <c r="I136" s="15"/>
    </row>
    <row r="137" spans="1:9">
      <c r="A137" s="15"/>
      <c r="B137" s="15"/>
      <c r="C137" s="30"/>
      <c r="D137" s="15"/>
      <c r="E137" s="15"/>
      <c r="F137" s="15"/>
      <c r="G137" s="15"/>
      <c r="H137" s="15"/>
      <c r="I137" s="15"/>
    </row>
    <row r="138" spans="1:9">
      <c r="A138" s="15"/>
      <c r="B138" s="15"/>
      <c r="C138" s="30"/>
      <c r="D138" s="15"/>
      <c r="E138" s="15"/>
      <c r="F138" s="32"/>
      <c r="G138" s="32"/>
      <c r="H138" s="32"/>
      <c r="I138" s="15"/>
    </row>
    <row r="139" spans="1:9">
      <c r="A139" s="15"/>
      <c r="B139" s="15"/>
      <c r="C139" s="30"/>
      <c r="D139" s="15"/>
      <c r="E139" s="15"/>
      <c r="F139" s="15"/>
      <c r="G139" s="15"/>
      <c r="H139" s="15"/>
      <c r="I139" s="15"/>
    </row>
    <row r="140" spans="1:9">
      <c r="A140" s="15"/>
      <c r="B140" s="15"/>
      <c r="C140" s="30"/>
      <c r="D140" s="15"/>
      <c r="E140" s="15"/>
      <c r="F140" s="15"/>
      <c r="G140" s="15"/>
      <c r="H140" s="15"/>
      <c r="I140" s="15"/>
    </row>
    <row r="141" spans="1:9">
      <c r="A141" s="15"/>
      <c r="B141" s="15"/>
      <c r="C141" s="30"/>
      <c r="D141" s="15"/>
      <c r="E141" s="15"/>
      <c r="F141" s="15"/>
      <c r="G141" s="15"/>
      <c r="H141" s="15"/>
      <c r="I141" s="15"/>
    </row>
    <row r="142" spans="1:9">
      <c r="A142" s="15"/>
      <c r="B142" s="15"/>
      <c r="C142" s="30"/>
      <c r="D142" s="15"/>
      <c r="E142" s="15"/>
      <c r="F142" s="15"/>
      <c r="G142" s="15"/>
      <c r="H142" s="15"/>
      <c r="I142" s="15"/>
    </row>
    <row r="143" spans="1:9">
      <c r="A143" s="15"/>
      <c r="B143" s="15"/>
      <c r="C143" s="30"/>
      <c r="D143" s="15"/>
      <c r="E143" s="15"/>
      <c r="F143" s="15"/>
      <c r="G143" s="15"/>
      <c r="H143" s="15"/>
      <c r="I143" s="15"/>
    </row>
    <row r="144" spans="1:9">
      <c r="A144" s="15"/>
      <c r="B144" s="15"/>
      <c r="C144" s="30"/>
      <c r="D144" s="15"/>
      <c r="E144" s="15"/>
      <c r="F144" s="15"/>
      <c r="G144" s="15"/>
      <c r="H144" s="15"/>
      <c r="I144" s="15"/>
    </row>
    <row r="145" spans="1:9">
      <c r="A145" s="15"/>
      <c r="B145" s="15"/>
      <c r="C145" s="30"/>
      <c r="D145" s="15"/>
      <c r="E145" s="15"/>
      <c r="F145" s="15"/>
      <c r="G145" s="15"/>
      <c r="H145" s="15"/>
      <c r="I145" s="15"/>
    </row>
    <row r="146" spans="1:9">
      <c r="A146" s="15"/>
      <c r="B146" s="15"/>
      <c r="C146" s="30"/>
      <c r="D146" s="15"/>
      <c r="E146" s="15"/>
      <c r="F146" s="15"/>
      <c r="G146" s="15"/>
      <c r="H146" s="15"/>
      <c r="I146" s="15"/>
    </row>
    <row r="147" spans="1:9">
      <c r="A147" s="15"/>
      <c r="B147" s="15"/>
      <c r="C147" s="30"/>
      <c r="D147" s="15"/>
      <c r="E147" s="15"/>
      <c r="F147" s="15"/>
      <c r="G147" s="15"/>
      <c r="H147" s="15"/>
      <c r="I147" s="15"/>
    </row>
    <row r="148" spans="1:9">
      <c r="A148" s="15"/>
      <c r="B148" s="15"/>
      <c r="C148" s="30"/>
      <c r="D148" s="15"/>
      <c r="E148" s="15"/>
      <c r="F148" s="15"/>
      <c r="G148" s="15"/>
      <c r="H148" s="15"/>
      <c r="I148" s="15"/>
    </row>
    <row r="149" spans="1:9">
      <c r="A149" s="15"/>
      <c r="B149" s="15"/>
      <c r="C149" s="30"/>
      <c r="D149" s="15"/>
      <c r="E149" s="15"/>
      <c r="F149" s="15"/>
      <c r="G149" s="15"/>
      <c r="H149" s="15"/>
      <c r="I149" s="15"/>
    </row>
    <row r="150" spans="1:9">
      <c r="A150" s="15"/>
      <c r="B150" s="15"/>
      <c r="C150" s="30"/>
      <c r="D150" s="15"/>
      <c r="E150" s="15"/>
      <c r="F150" s="15"/>
      <c r="G150" s="15"/>
      <c r="H150" s="15"/>
      <c r="I150" s="15"/>
    </row>
    <row r="151" spans="1:9">
      <c r="A151" s="15"/>
      <c r="B151" s="15"/>
      <c r="C151" s="30"/>
      <c r="D151" s="15"/>
      <c r="E151" s="15"/>
      <c r="F151" s="15"/>
      <c r="G151" s="15"/>
      <c r="H151" s="15"/>
      <c r="I151" s="15"/>
    </row>
    <row r="152" spans="1:9">
      <c r="A152" s="15"/>
      <c r="B152" s="15"/>
      <c r="C152" s="30"/>
      <c r="D152" s="15"/>
      <c r="E152" s="15"/>
      <c r="F152" s="15"/>
      <c r="G152" s="15"/>
      <c r="H152" s="15"/>
      <c r="I152" s="15"/>
    </row>
    <row r="153" spans="1:9">
      <c r="A153" s="15"/>
      <c r="B153" s="15"/>
      <c r="C153" s="30"/>
      <c r="D153" s="15"/>
      <c r="E153" s="15"/>
      <c r="F153" s="15"/>
      <c r="G153" s="15"/>
      <c r="H153" s="15"/>
      <c r="I153" s="15"/>
    </row>
    <row r="154" spans="1:9">
      <c r="A154" s="15"/>
      <c r="B154" s="15"/>
      <c r="C154" s="30"/>
      <c r="D154" s="15"/>
      <c r="E154" s="15"/>
      <c r="F154" s="15"/>
      <c r="G154" s="15"/>
      <c r="H154" s="15"/>
      <c r="I154" s="15"/>
    </row>
    <row r="155" spans="1:9">
      <c r="A155" s="15"/>
      <c r="B155" s="15"/>
      <c r="C155" s="30"/>
      <c r="D155" s="15"/>
      <c r="E155" s="15"/>
      <c r="F155" s="15"/>
      <c r="G155" s="15"/>
      <c r="H155" s="15"/>
      <c r="I155" s="15"/>
    </row>
    <row r="156" spans="1:9">
      <c r="A156" s="15"/>
      <c r="B156" s="15"/>
      <c r="C156" s="30"/>
      <c r="D156" s="15"/>
      <c r="E156" s="15"/>
      <c r="F156" s="15"/>
      <c r="G156" s="15"/>
      <c r="H156" s="15"/>
      <c r="I156" s="15"/>
    </row>
    <row r="157" spans="1:9">
      <c r="A157" s="15"/>
      <c r="B157" s="15"/>
      <c r="C157" s="30"/>
      <c r="D157" s="15"/>
      <c r="E157" s="15"/>
      <c r="F157" s="15"/>
      <c r="G157" s="15"/>
      <c r="H157" s="15"/>
      <c r="I157" s="15"/>
    </row>
    <row r="158" spans="1:9">
      <c r="A158" s="15"/>
      <c r="B158" s="15"/>
      <c r="C158" s="30"/>
      <c r="D158" s="15"/>
      <c r="E158" s="15"/>
      <c r="F158" s="15"/>
      <c r="G158" s="15"/>
      <c r="H158" s="15"/>
      <c r="I158" s="15"/>
    </row>
    <row r="159" spans="1:9">
      <c r="A159" s="15"/>
      <c r="B159" s="15"/>
      <c r="C159" s="30"/>
      <c r="D159" s="15"/>
      <c r="E159" s="15"/>
      <c r="F159" s="15"/>
      <c r="G159" s="15"/>
      <c r="H159" s="15"/>
      <c r="I159" s="15"/>
    </row>
    <row r="160" spans="1:9">
      <c r="A160" s="15"/>
      <c r="B160" s="15"/>
      <c r="C160" s="30"/>
      <c r="D160" s="15"/>
      <c r="E160" s="15"/>
      <c r="F160" s="15"/>
      <c r="G160" s="15"/>
      <c r="H160" s="15"/>
      <c r="I160" s="15"/>
    </row>
    <row r="161" spans="1:9">
      <c r="A161" s="15"/>
      <c r="B161" s="15"/>
      <c r="C161" s="30"/>
      <c r="D161" s="15"/>
      <c r="E161" s="15"/>
      <c r="F161" s="15"/>
      <c r="G161" s="15"/>
      <c r="H161" s="15"/>
      <c r="I161" s="15"/>
    </row>
    <row r="162" spans="1:9">
      <c r="A162" s="15"/>
      <c r="B162" s="15"/>
      <c r="C162" s="30"/>
      <c r="D162" s="15"/>
      <c r="E162" s="15"/>
      <c r="F162" s="15"/>
      <c r="G162" s="15"/>
      <c r="H162" s="15"/>
      <c r="I162" s="15"/>
    </row>
    <row r="163" spans="1:9">
      <c r="A163" s="15"/>
      <c r="B163" s="15"/>
      <c r="C163" s="30"/>
      <c r="D163" s="15"/>
      <c r="E163" s="15"/>
      <c r="F163" s="15"/>
      <c r="G163" s="15"/>
      <c r="H163" s="15"/>
      <c r="I163" s="15"/>
    </row>
  </sheetData>
  <mergeCells count="16">
    <mergeCell ref="A130:F130"/>
    <mergeCell ref="A9:I9"/>
    <mergeCell ref="A11:A12"/>
    <mergeCell ref="B11:B12"/>
    <mergeCell ref="C11:C12"/>
    <mergeCell ref="D11:D12"/>
    <mergeCell ref="E11:E12"/>
    <mergeCell ref="G11:I11"/>
    <mergeCell ref="F11:F12"/>
    <mergeCell ref="A10:I10"/>
    <mergeCell ref="G1:I1"/>
    <mergeCell ref="G3:I3"/>
    <mergeCell ref="G6:I6"/>
    <mergeCell ref="F4:I4"/>
    <mergeCell ref="F5:I5"/>
    <mergeCell ref="G2:I2"/>
  </mergeCells>
  <pageMargins left="0.59055118110236227" right="0.19685039370078741" top="0.39370078740157483" bottom="0.39370078740157483" header="0.31496062992125984" footer="0.31496062992125984"/>
  <pageSetup paperSize="9" scale="54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</vt:lpstr>
      <vt:lpstr>'Приложение № 4'!Заголовки_для_печати</vt:lpstr>
      <vt:lpstr>'Приложение №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2021-11-12T07:52:23Z</dcterms:modified>
</cp:coreProperties>
</file>